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8640" firstSheet="7" activeTab="7"/>
  </bookViews>
  <sheets>
    <sheet name="2004-2005" sheetId="1" r:id="rId1"/>
    <sheet name="2004_2005" sheetId="2" r:id="rId2"/>
    <sheet name="2005-2006" sheetId="3" r:id="rId3"/>
    <sheet name="2005_2006" sheetId="4" r:id="rId4"/>
    <sheet name="2006-2007" sheetId="5" r:id="rId5"/>
    <sheet name="2006_2007" sheetId="6" r:id="rId6"/>
    <sheet name="2007-2008 " sheetId="7" r:id="rId7"/>
    <sheet name="2022-2023 прогноз " sheetId="8" r:id="rId8"/>
  </sheets>
  <definedNames>
    <definedName name="_xlnm.Print_Area" localSheetId="1">'2004_2005'!$A$1:$N$72</definedName>
    <definedName name="_xlnm.Print_Area" localSheetId="0">'2004-2005'!$A$1:$M$39</definedName>
  </definedNames>
  <calcPr fullCalcOnLoad="1"/>
</workbook>
</file>

<file path=xl/sharedStrings.xml><?xml version="1.0" encoding="utf-8"?>
<sst xmlns="http://schemas.openxmlformats.org/spreadsheetml/2006/main" count="919" uniqueCount="100">
  <si>
    <t>Місто</t>
  </si>
  <si>
    <t>Назва закладу</t>
  </si>
  <si>
    <t>1 кл.</t>
  </si>
  <si>
    <t>6-річки (разом з класами у ДДЗ)</t>
  </si>
  <si>
    <t>кл.</t>
  </si>
  <si>
    <t>уч.</t>
  </si>
  <si>
    <t>2 кл.</t>
  </si>
  <si>
    <t>3 кл.</t>
  </si>
  <si>
    <t>4 кл.</t>
  </si>
  <si>
    <t>разом 1-4 кл.</t>
  </si>
  <si>
    <t>компл.</t>
  </si>
  <si>
    <t xml:space="preserve">Разом по місту </t>
  </si>
  <si>
    <t xml:space="preserve">Село </t>
  </si>
  <si>
    <t>Разом по селу</t>
  </si>
  <si>
    <t>Разом по району</t>
  </si>
  <si>
    <t>5 кл.</t>
  </si>
  <si>
    <t>Назва
 закладу</t>
  </si>
  <si>
    <t>6 кл.</t>
  </si>
  <si>
    <t>7 кл.</t>
  </si>
  <si>
    <t>8 кл.</t>
  </si>
  <si>
    <t>9 кл.</t>
  </si>
  <si>
    <t>разом 5-9 кл.</t>
  </si>
  <si>
    <t>10 кл.</t>
  </si>
  <si>
    <t>11 кл.</t>
  </si>
  <si>
    <t>разом 10-11 кл.</t>
  </si>
  <si>
    <t>всього</t>
  </si>
  <si>
    <t>Сахновщинська ЗОШ № 2</t>
  </si>
  <si>
    <t>Катеринівська ЗОШ І-ІІІ ст.</t>
  </si>
  <si>
    <t>Лигівська ЗОШ І-ІІІ ст.</t>
  </si>
  <si>
    <t>Огіївська ЗОШ І-ІІІ ст.</t>
  </si>
  <si>
    <t>Б.Чернещинська ЗОШ І-ІІІ ст.</t>
  </si>
  <si>
    <t>Шевченківська ЗОШ І-ІІІ ст.</t>
  </si>
  <si>
    <t>Аполонівська ЗОШ І-ІІІ ст.</t>
  </si>
  <si>
    <t>В.Бучківська ЗОШ І-ІІІ ст.</t>
  </si>
  <si>
    <t>Гришівська ЗОШ І-ІІІ ст.</t>
  </si>
  <si>
    <t>Д.Грядська ЗОШ І-ІІІ ст.</t>
  </si>
  <si>
    <t>Жовтнева ЗОШ І-ІІІ ст.</t>
  </si>
  <si>
    <t>Костянтинівська ЗОШ І-ІІІ ст.</t>
  </si>
  <si>
    <t>Лебедівська ЗОШ І-ІІІ ст.</t>
  </si>
  <si>
    <t>Н.Дмитрівська ЗОШ І-ІІІ ст.</t>
  </si>
  <si>
    <t>Н.Олександрівська ЗОШ І-ІІІ ст.</t>
  </si>
  <si>
    <t>Олійниківська ЗОШ І-ІІІ ст.</t>
  </si>
  <si>
    <t>Володимирівська ЗОШ І-ІІІ ст.</t>
  </si>
  <si>
    <t>Тавежнянська ЗОШ І-ІІІ ст.</t>
  </si>
  <si>
    <t>Новочернещинська ЗОШ І-ІІ ст.</t>
  </si>
  <si>
    <t>Червоностепська ЗОШ І-ІІ ст.</t>
  </si>
  <si>
    <t>Д.Надеждинська ЗОШ І-ІІ ст.</t>
  </si>
  <si>
    <t>Миколаївська ЗОШ І ст.</t>
  </si>
  <si>
    <t>Червоносельська ЗОШ І ст.</t>
  </si>
  <si>
    <t>-</t>
  </si>
  <si>
    <t>Сахновщинська ЗОШ № 2 І-ІІІ ст.</t>
  </si>
  <si>
    <t>Сахновщинський суспільно-гуманітарний ліцей</t>
  </si>
  <si>
    <t xml:space="preserve">Мережа на 2004-2005 навчальний рік </t>
  </si>
  <si>
    <t>Мережа загальноосвітніх шкіл</t>
  </si>
  <si>
    <t xml:space="preserve">Мережа на 2005-2006 навчальний рік </t>
  </si>
  <si>
    <t>Мережа загальноосвітніх шкіл (продовження)</t>
  </si>
  <si>
    <t xml:space="preserve">Мережа на 2006-2007 навчальний рік </t>
  </si>
  <si>
    <t>ЗАТВЕРДЖЕНО</t>
  </si>
  <si>
    <t>розпорядженням голови</t>
  </si>
  <si>
    <t>Сахновщинської районної</t>
  </si>
  <si>
    <t>державної адміністрації</t>
  </si>
  <si>
    <t>від ___________2006р. №____</t>
  </si>
  <si>
    <t>Мережа загальноосвітніх шкіл 2006-2007 н. р. (продовження)</t>
  </si>
  <si>
    <t xml:space="preserve">Мережа на 2007-2008 навчальний рік </t>
  </si>
  <si>
    <t>Мережа загальноосвітніх шкіл 2007-2008 н. р. (продовження)</t>
  </si>
  <si>
    <t>С. Дудка</t>
  </si>
  <si>
    <t>(Селезень В. Л.)</t>
  </si>
  <si>
    <t>Керівник апарату</t>
  </si>
  <si>
    <t>Затверджено</t>
  </si>
  <si>
    <t>розпорядженням</t>
  </si>
  <si>
    <t>голови</t>
  </si>
  <si>
    <t xml:space="preserve">Сахновщинської </t>
  </si>
  <si>
    <t>РДА</t>
  </si>
  <si>
    <t>від________</t>
  </si>
  <si>
    <t>№_________</t>
  </si>
  <si>
    <t>початкові класи</t>
  </si>
  <si>
    <t>КЗ "Багаточернещинський ліцей"</t>
  </si>
  <si>
    <t>КЗ "Лигівський ліцей"</t>
  </si>
  <si>
    <t>КЗ "Дубовогрядська гімназія"</t>
  </si>
  <si>
    <t>КЗ "Катеринівський ліцей"</t>
  </si>
  <si>
    <t>КЗ "Лебедівська гімназія"</t>
  </si>
  <si>
    <t>КЗ "Олійниківська гімназія"</t>
  </si>
  <si>
    <t>КЗ "Сахновщинський ліцей №1"</t>
  </si>
  <si>
    <t>КЗ "Сахновщинський ліцей № 1"</t>
  </si>
  <si>
    <t>Сугарівська філія КЗ "Сахновщинський ліцей №1"</t>
  </si>
  <si>
    <t>КЗ "Сахновщинський ліцей № 2"</t>
  </si>
  <si>
    <t>КЗ "Гришівський ліцей"</t>
  </si>
  <si>
    <t>КЗ "Костянтинівський ліцей"</t>
  </si>
  <si>
    <t>КЗ "Новоолександрівський ліцей"</t>
  </si>
  <si>
    <t>КЗ "Огіївський ліцей"</t>
  </si>
  <si>
    <t>КЗ "Тавежнянський ліцей"</t>
  </si>
  <si>
    <t>КЗ "Шевченківський ліцей"</t>
  </si>
  <si>
    <t>КЗ "Новочернещинська гімназія"</t>
  </si>
  <si>
    <t>Наталія ПРИХОДЬКО, 3-14-31</t>
  </si>
  <si>
    <t>Разом по громаді</t>
  </si>
  <si>
    <t xml:space="preserve">Мережа закладів загальної середньої освіти, кількість класів та учнів                                                                                                                                           на 2023/2024 навчальний рік  станом на 5 вересня  2023 року                                                                                                                                                                 </t>
  </si>
  <si>
    <t>Мережа закладів загальної середньої освіти на 2023/2024 навчальний рік станом на 5 вересня 2023 року (продовження)</t>
  </si>
  <si>
    <t>Мережа закладів загальної середньої освіти на 2023/2024 навчальний рік станом на 5 вересня  2023 року (продовження)</t>
  </si>
  <si>
    <t xml:space="preserve">                 Начальник відділу освіти, культури, молоді та спорту                                                                    Григорій ПЕРКІН</t>
  </si>
  <si>
    <t>Додаток № 2
до наказу начальника відділу освіти,                             культури, молоді та спорту                                                                                    Сахновщинської селищної ради                                                                                  від 05 вересня 2023 року № 72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</si>
</sst>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sz val="19"/>
      <name val="Arial Cyr"/>
      <family val="2"/>
    </font>
    <font>
      <sz val="19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1" fillId="32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32" borderId="10" xfId="0" applyFont="1" applyFill="1" applyBorder="1" applyAlignment="1">
      <alignment horizontal="center" wrapText="1"/>
    </xf>
    <xf numFmtId="0" fontId="33" fillId="0" borderId="14" xfId="0" applyFont="1" applyBorder="1" applyAlignment="1">
      <alignment/>
    </xf>
    <xf numFmtId="0" fontId="13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20" fillId="33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4" fillId="0" borderId="15" xfId="0" applyFont="1" applyBorder="1" applyAlignment="1">
      <alignment/>
    </xf>
    <xf numFmtId="0" fontId="34" fillId="0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70" fillId="0" borderId="17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0" fillId="0" borderId="13" xfId="0" applyFont="1" applyBorder="1" applyAlignment="1">
      <alignment wrapText="1" shrinkToFit="1"/>
    </xf>
    <xf numFmtId="0" fontId="10" fillId="0" borderId="14" xfId="0" applyFont="1" applyBorder="1" applyAlignment="1">
      <alignment wrapText="1" shrinkToFi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13" xfId="0" applyFont="1" applyBorder="1" applyAlignment="1">
      <alignment wrapText="1" shrinkToFit="1"/>
    </xf>
    <xf numFmtId="0" fontId="19" fillId="0" borderId="14" xfId="0" applyFont="1" applyBorder="1" applyAlignment="1">
      <alignment wrapText="1" shrinkToFi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7" fillId="0" borderId="31" xfId="0" applyFont="1" applyBorder="1" applyAlignment="1">
      <alignment horizontal="center" wrapText="1"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3" fillId="0" borderId="13" xfId="0" applyFont="1" applyFill="1" applyBorder="1" applyAlignment="1">
      <alignment wrapText="1" shrinkToFit="1"/>
    </xf>
    <xf numFmtId="0" fontId="13" fillId="0" borderId="14" xfId="0" applyFont="1" applyFill="1" applyBorder="1" applyAlignment="1">
      <alignment wrapText="1" shrinkToFit="1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4" borderId="28" xfId="0" applyFont="1" applyFill="1" applyBorder="1" applyAlignment="1">
      <alignment/>
    </xf>
    <xf numFmtId="0" fontId="20" fillId="4" borderId="29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6" fillId="0" borderId="0" xfId="0" applyFont="1" applyAlignment="1">
      <alignment horizontal="left" vertical="justify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13.25390625" style="0" customWidth="1"/>
    <col min="2" max="2" width="22.125" style="0" customWidth="1"/>
    <col min="3" max="13" width="11.75390625" style="0" customWidth="1"/>
  </cols>
  <sheetData>
    <row r="1" spans="1:13" s="13" customFormat="1" ht="24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2" s="13" customFormat="1" ht="2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9.5" thickBot="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2.75">
      <c r="A4" s="136" t="s">
        <v>1</v>
      </c>
      <c r="B4" s="137"/>
      <c r="C4" s="127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.75">
      <c r="A5" s="138"/>
      <c r="B5" s="139"/>
      <c r="C5" s="135" t="s">
        <v>2</v>
      </c>
      <c r="D5" s="135"/>
      <c r="E5" s="135" t="s">
        <v>6</v>
      </c>
      <c r="F5" s="135"/>
      <c r="G5" s="135" t="s">
        <v>7</v>
      </c>
      <c r="H5" s="135"/>
      <c r="I5" s="135" t="s">
        <v>8</v>
      </c>
      <c r="J5" s="135"/>
      <c r="K5" s="135" t="s">
        <v>9</v>
      </c>
      <c r="L5" s="135"/>
      <c r="M5" s="135"/>
    </row>
    <row r="6" spans="1:13" ht="13.5" thickBot="1">
      <c r="A6" s="140"/>
      <c r="B6" s="141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3" t="s">
        <v>5</v>
      </c>
      <c r="K6" s="3" t="s">
        <v>4</v>
      </c>
      <c r="L6" s="3" t="s">
        <v>10</v>
      </c>
      <c r="M6" s="3" t="s">
        <v>5</v>
      </c>
    </row>
    <row r="7" spans="1:13" ht="15.75" customHeight="1">
      <c r="A7" s="131" t="s">
        <v>0</v>
      </c>
      <c r="B7" s="13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4" customFormat="1" ht="27.75" customHeight="1">
      <c r="A8" s="133" t="s">
        <v>51</v>
      </c>
      <c r="B8" s="134"/>
      <c r="C8" s="15">
        <v>3</v>
      </c>
      <c r="D8" s="15">
        <v>67</v>
      </c>
      <c r="E8" s="15">
        <v>2</v>
      </c>
      <c r="F8" s="15">
        <v>47</v>
      </c>
      <c r="G8" s="15">
        <v>3</v>
      </c>
      <c r="H8" s="15">
        <v>55</v>
      </c>
      <c r="I8" s="15">
        <v>3</v>
      </c>
      <c r="J8" s="15">
        <v>65</v>
      </c>
      <c r="K8" s="15">
        <v>11</v>
      </c>
      <c r="L8" s="15">
        <v>11</v>
      </c>
      <c r="M8" s="15">
        <v>234</v>
      </c>
    </row>
    <row r="9" spans="1:13" s="14" customFormat="1" ht="16.5" customHeight="1">
      <c r="A9" s="122" t="s">
        <v>26</v>
      </c>
      <c r="B9" s="123"/>
      <c r="C9" s="15">
        <v>2</v>
      </c>
      <c r="D9" s="15">
        <v>32</v>
      </c>
      <c r="E9" s="15">
        <v>1</v>
      </c>
      <c r="F9" s="15">
        <v>28</v>
      </c>
      <c r="G9" s="15">
        <v>2</v>
      </c>
      <c r="H9" s="15">
        <v>39</v>
      </c>
      <c r="I9" s="15">
        <v>2</v>
      </c>
      <c r="J9" s="15">
        <v>47</v>
      </c>
      <c r="K9" s="15">
        <v>7</v>
      </c>
      <c r="L9" s="15">
        <v>7</v>
      </c>
      <c r="M9" s="15">
        <v>146</v>
      </c>
    </row>
    <row r="10" spans="1:13" s="14" customFormat="1" ht="15.75" customHeight="1">
      <c r="A10" s="129" t="s">
        <v>11</v>
      </c>
      <c r="B10" s="130"/>
      <c r="C10" s="15">
        <f aca="true" t="shared" si="0" ref="C10:M10">SUM(C8:C9)</f>
        <v>5</v>
      </c>
      <c r="D10" s="15">
        <f t="shared" si="0"/>
        <v>99</v>
      </c>
      <c r="E10" s="15">
        <f t="shared" si="0"/>
        <v>3</v>
      </c>
      <c r="F10" s="15">
        <f t="shared" si="0"/>
        <v>75</v>
      </c>
      <c r="G10" s="15">
        <f t="shared" si="0"/>
        <v>5</v>
      </c>
      <c r="H10" s="15">
        <f t="shared" si="0"/>
        <v>94</v>
      </c>
      <c r="I10" s="15">
        <f t="shared" si="0"/>
        <v>5</v>
      </c>
      <c r="J10" s="15">
        <f t="shared" si="0"/>
        <v>112</v>
      </c>
      <c r="K10" s="15">
        <f t="shared" si="0"/>
        <v>18</v>
      </c>
      <c r="L10" s="15">
        <f t="shared" si="0"/>
        <v>18</v>
      </c>
      <c r="M10" s="15">
        <f t="shared" si="0"/>
        <v>380</v>
      </c>
    </row>
    <row r="11" spans="1:13" ht="15.75" customHeight="1">
      <c r="A11" s="125" t="s">
        <v>12</v>
      </c>
      <c r="B11" s="1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4" customFormat="1" ht="16.5" customHeight="1">
      <c r="A12" s="122" t="s">
        <v>27</v>
      </c>
      <c r="B12" s="123"/>
      <c r="C12" s="15">
        <v>1</v>
      </c>
      <c r="D12" s="15">
        <v>9</v>
      </c>
      <c r="E12" s="15">
        <v>1</v>
      </c>
      <c r="F12" s="15">
        <v>16</v>
      </c>
      <c r="G12" s="15">
        <v>1</v>
      </c>
      <c r="H12" s="15">
        <v>20</v>
      </c>
      <c r="I12" s="15">
        <v>1</v>
      </c>
      <c r="J12" s="15">
        <v>17</v>
      </c>
      <c r="K12" s="15">
        <v>4</v>
      </c>
      <c r="L12" s="15">
        <v>4</v>
      </c>
      <c r="M12" s="15">
        <v>62</v>
      </c>
    </row>
    <row r="13" spans="1:13" s="14" customFormat="1" ht="16.5" customHeight="1">
      <c r="A13" s="122" t="s">
        <v>28</v>
      </c>
      <c r="B13" s="123"/>
      <c r="C13" s="15">
        <v>1</v>
      </c>
      <c r="D13" s="15">
        <v>18</v>
      </c>
      <c r="E13" s="15">
        <v>1</v>
      </c>
      <c r="F13" s="15">
        <v>11</v>
      </c>
      <c r="G13" s="15">
        <v>1</v>
      </c>
      <c r="H13" s="15">
        <v>19</v>
      </c>
      <c r="I13" s="15">
        <v>1</v>
      </c>
      <c r="J13" s="15">
        <v>20</v>
      </c>
      <c r="K13" s="15">
        <v>4</v>
      </c>
      <c r="L13" s="15">
        <v>4</v>
      </c>
      <c r="M13" s="15">
        <v>68</v>
      </c>
    </row>
    <row r="14" spans="1:13" s="14" customFormat="1" ht="16.5" customHeight="1">
      <c r="A14" s="122" t="s">
        <v>29</v>
      </c>
      <c r="B14" s="123"/>
      <c r="C14" s="15">
        <v>1</v>
      </c>
      <c r="D14" s="15">
        <v>13</v>
      </c>
      <c r="E14" s="15">
        <v>1</v>
      </c>
      <c r="F14" s="15">
        <v>9</v>
      </c>
      <c r="G14" s="15">
        <v>1</v>
      </c>
      <c r="H14" s="15">
        <v>12</v>
      </c>
      <c r="I14" s="15">
        <v>1</v>
      </c>
      <c r="J14" s="15">
        <v>18</v>
      </c>
      <c r="K14" s="15">
        <v>4</v>
      </c>
      <c r="L14" s="15">
        <v>4</v>
      </c>
      <c r="M14" s="15">
        <v>52</v>
      </c>
    </row>
    <row r="15" spans="1:13" s="14" customFormat="1" ht="16.5" customHeight="1">
      <c r="A15" s="122" t="s">
        <v>30</v>
      </c>
      <c r="B15" s="123"/>
      <c r="C15" s="15">
        <v>1</v>
      </c>
      <c r="D15" s="15">
        <v>9</v>
      </c>
      <c r="E15" s="15">
        <v>1</v>
      </c>
      <c r="F15" s="15">
        <v>12</v>
      </c>
      <c r="G15" s="15">
        <v>1</v>
      </c>
      <c r="H15" s="15">
        <v>12</v>
      </c>
      <c r="I15" s="15">
        <v>1</v>
      </c>
      <c r="J15" s="15">
        <v>13</v>
      </c>
      <c r="K15" s="15">
        <v>4</v>
      </c>
      <c r="L15" s="15">
        <v>4</v>
      </c>
      <c r="M15" s="15">
        <v>46</v>
      </c>
    </row>
    <row r="16" spans="1:13" s="14" customFormat="1" ht="16.5" customHeight="1">
      <c r="A16" s="10" t="s">
        <v>31</v>
      </c>
      <c r="B16" s="11"/>
      <c r="C16" s="15">
        <v>1</v>
      </c>
      <c r="D16" s="15">
        <v>15</v>
      </c>
      <c r="E16" s="15">
        <v>1</v>
      </c>
      <c r="F16" s="15">
        <v>15</v>
      </c>
      <c r="G16" s="15">
        <v>1</v>
      </c>
      <c r="H16" s="15">
        <v>10</v>
      </c>
      <c r="I16" s="15">
        <v>1</v>
      </c>
      <c r="J16" s="15">
        <v>16</v>
      </c>
      <c r="K16" s="15">
        <v>4</v>
      </c>
      <c r="L16" s="15">
        <v>4</v>
      </c>
      <c r="M16" s="15">
        <v>56</v>
      </c>
    </row>
    <row r="17" spans="1:13" s="14" customFormat="1" ht="16.5" customHeight="1">
      <c r="A17" s="122" t="s">
        <v>32</v>
      </c>
      <c r="B17" s="123"/>
      <c r="C17" s="15">
        <v>1</v>
      </c>
      <c r="D17" s="15">
        <v>11</v>
      </c>
      <c r="E17" s="15">
        <v>1</v>
      </c>
      <c r="F17" s="15">
        <v>8</v>
      </c>
      <c r="G17" s="15">
        <v>1</v>
      </c>
      <c r="H17" s="15">
        <v>10</v>
      </c>
      <c r="I17" s="15">
        <v>1</v>
      </c>
      <c r="J17" s="15">
        <v>11</v>
      </c>
      <c r="K17" s="15">
        <v>4</v>
      </c>
      <c r="L17" s="15">
        <v>4</v>
      </c>
      <c r="M17" s="15">
        <v>40</v>
      </c>
    </row>
    <row r="18" spans="1:13" s="14" customFormat="1" ht="16.5" customHeight="1">
      <c r="A18" s="122" t="s">
        <v>33</v>
      </c>
      <c r="B18" s="123"/>
      <c r="C18" s="15">
        <v>1</v>
      </c>
      <c r="D18" s="15">
        <v>7</v>
      </c>
      <c r="E18" s="15" t="s">
        <v>49</v>
      </c>
      <c r="F18" s="15" t="s">
        <v>49</v>
      </c>
      <c r="G18" s="15">
        <v>1</v>
      </c>
      <c r="H18" s="15">
        <v>6</v>
      </c>
      <c r="I18" s="15">
        <v>1</v>
      </c>
      <c r="J18" s="15">
        <v>9</v>
      </c>
      <c r="K18" s="15">
        <v>3</v>
      </c>
      <c r="L18" s="15">
        <v>3</v>
      </c>
      <c r="M18" s="15">
        <v>22</v>
      </c>
    </row>
    <row r="19" spans="1:13" s="14" customFormat="1" ht="16.5" customHeight="1">
      <c r="A19" s="122" t="s">
        <v>34</v>
      </c>
      <c r="B19" s="123"/>
      <c r="C19" s="15">
        <v>1</v>
      </c>
      <c r="D19" s="15">
        <v>8</v>
      </c>
      <c r="E19" s="15">
        <v>1</v>
      </c>
      <c r="F19" s="15">
        <v>14</v>
      </c>
      <c r="G19" s="15">
        <v>1</v>
      </c>
      <c r="H19" s="15">
        <v>6</v>
      </c>
      <c r="I19" s="15">
        <v>1</v>
      </c>
      <c r="J19" s="15">
        <v>10</v>
      </c>
      <c r="K19" s="15">
        <v>4</v>
      </c>
      <c r="L19" s="15">
        <v>4</v>
      </c>
      <c r="M19" s="15">
        <v>38</v>
      </c>
    </row>
    <row r="20" spans="1:13" s="14" customFormat="1" ht="16.5" customHeight="1">
      <c r="A20" s="122" t="s">
        <v>35</v>
      </c>
      <c r="B20" s="123"/>
      <c r="C20" s="15">
        <v>1</v>
      </c>
      <c r="D20" s="15">
        <v>16</v>
      </c>
      <c r="E20" s="15">
        <v>1</v>
      </c>
      <c r="F20" s="15">
        <v>6</v>
      </c>
      <c r="G20" s="15">
        <v>1</v>
      </c>
      <c r="H20" s="15">
        <v>11</v>
      </c>
      <c r="I20" s="15">
        <v>1</v>
      </c>
      <c r="J20" s="15">
        <v>9</v>
      </c>
      <c r="K20" s="15">
        <v>4</v>
      </c>
      <c r="L20" s="15">
        <v>4</v>
      </c>
      <c r="M20" s="15">
        <v>42</v>
      </c>
    </row>
    <row r="21" spans="1:13" s="14" customFormat="1" ht="16.5" customHeight="1">
      <c r="A21" s="122" t="s">
        <v>36</v>
      </c>
      <c r="B21" s="123"/>
      <c r="C21" s="15">
        <v>1</v>
      </c>
      <c r="D21" s="15">
        <v>15</v>
      </c>
      <c r="E21" s="15">
        <v>1</v>
      </c>
      <c r="F21" s="15">
        <v>8</v>
      </c>
      <c r="G21" s="15">
        <v>1</v>
      </c>
      <c r="H21" s="15">
        <v>14</v>
      </c>
      <c r="I21" s="15">
        <v>1</v>
      </c>
      <c r="J21" s="15">
        <v>4</v>
      </c>
      <c r="K21" s="15">
        <v>4</v>
      </c>
      <c r="L21" s="15">
        <v>4</v>
      </c>
      <c r="M21" s="15">
        <v>58</v>
      </c>
    </row>
    <row r="22" spans="1:13" s="14" customFormat="1" ht="16.5" customHeight="1">
      <c r="A22" s="122" t="s">
        <v>37</v>
      </c>
      <c r="B22" s="123"/>
      <c r="C22" s="15">
        <v>1</v>
      </c>
      <c r="D22" s="15">
        <v>6</v>
      </c>
      <c r="E22" s="15">
        <v>1</v>
      </c>
      <c r="F22" s="15">
        <v>10</v>
      </c>
      <c r="G22" s="15">
        <v>1</v>
      </c>
      <c r="H22" s="15">
        <v>8</v>
      </c>
      <c r="I22" s="15">
        <v>1</v>
      </c>
      <c r="J22" s="15">
        <v>12</v>
      </c>
      <c r="K22" s="15">
        <v>4</v>
      </c>
      <c r="L22" s="15">
        <v>4</v>
      </c>
      <c r="M22" s="15">
        <v>36</v>
      </c>
    </row>
    <row r="23" spans="1:13" s="14" customFormat="1" ht="16.5" customHeight="1">
      <c r="A23" s="122" t="s">
        <v>38</v>
      </c>
      <c r="B23" s="123"/>
      <c r="C23" s="15">
        <v>1</v>
      </c>
      <c r="D23" s="15">
        <v>8</v>
      </c>
      <c r="E23" s="15">
        <v>1</v>
      </c>
      <c r="F23" s="15">
        <v>12</v>
      </c>
      <c r="G23" s="15">
        <v>1</v>
      </c>
      <c r="H23" s="15">
        <v>11</v>
      </c>
      <c r="I23" s="15">
        <v>1</v>
      </c>
      <c r="J23" s="15">
        <v>12</v>
      </c>
      <c r="K23" s="15">
        <v>4</v>
      </c>
      <c r="L23" s="15">
        <v>4</v>
      </c>
      <c r="M23" s="15">
        <v>43</v>
      </c>
    </row>
    <row r="24" spans="1:13" s="14" customFormat="1" ht="16.5" customHeight="1">
      <c r="A24" s="122" t="s">
        <v>39</v>
      </c>
      <c r="B24" s="123"/>
      <c r="C24" s="15">
        <v>1</v>
      </c>
      <c r="D24" s="15">
        <v>7</v>
      </c>
      <c r="E24" s="15">
        <v>1</v>
      </c>
      <c r="F24" s="15">
        <v>5</v>
      </c>
      <c r="G24" s="15">
        <v>1</v>
      </c>
      <c r="H24" s="15">
        <v>11</v>
      </c>
      <c r="I24" s="15" t="s">
        <v>49</v>
      </c>
      <c r="J24" s="15" t="s">
        <v>49</v>
      </c>
      <c r="K24" s="15">
        <v>3</v>
      </c>
      <c r="L24" s="15">
        <v>3</v>
      </c>
      <c r="M24" s="15">
        <v>23</v>
      </c>
    </row>
    <row r="25" spans="1:13" s="14" customFormat="1" ht="16.5" customHeight="1">
      <c r="A25" s="122" t="s">
        <v>40</v>
      </c>
      <c r="B25" s="123"/>
      <c r="C25" s="15">
        <v>1</v>
      </c>
      <c r="D25" s="15">
        <v>5</v>
      </c>
      <c r="E25" s="15">
        <v>1</v>
      </c>
      <c r="F25" s="15">
        <v>12</v>
      </c>
      <c r="G25" s="15">
        <v>1</v>
      </c>
      <c r="H25" s="15">
        <v>13</v>
      </c>
      <c r="I25" s="15">
        <v>1</v>
      </c>
      <c r="J25" s="15">
        <v>11</v>
      </c>
      <c r="K25" s="15">
        <v>4</v>
      </c>
      <c r="L25" s="15">
        <v>4</v>
      </c>
      <c r="M25" s="15">
        <v>41</v>
      </c>
    </row>
    <row r="26" spans="1:13" s="14" customFormat="1" ht="16.5" customHeight="1">
      <c r="A26" s="122" t="s">
        <v>41</v>
      </c>
      <c r="B26" s="123"/>
      <c r="C26" s="15">
        <v>1</v>
      </c>
      <c r="D26" s="15">
        <v>14</v>
      </c>
      <c r="E26" s="15">
        <v>1</v>
      </c>
      <c r="F26" s="15">
        <v>13</v>
      </c>
      <c r="G26" s="15">
        <v>1</v>
      </c>
      <c r="H26" s="15">
        <v>14</v>
      </c>
      <c r="I26" s="15">
        <v>1</v>
      </c>
      <c r="J26" s="15">
        <v>18</v>
      </c>
      <c r="K26" s="15">
        <v>4</v>
      </c>
      <c r="L26" s="15">
        <v>4</v>
      </c>
      <c r="M26" s="15">
        <v>59</v>
      </c>
    </row>
    <row r="27" spans="1:13" s="14" customFormat="1" ht="16.5" customHeight="1">
      <c r="A27" s="122" t="s">
        <v>42</v>
      </c>
      <c r="B27" s="123"/>
      <c r="C27" s="15">
        <v>1</v>
      </c>
      <c r="D27" s="15">
        <v>5</v>
      </c>
      <c r="E27" s="15" t="s">
        <v>49</v>
      </c>
      <c r="F27" s="15">
        <v>1</v>
      </c>
      <c r="G27" s="15">
        <v>1</v>
      </c>
      <c r="H27" s="15">
        <v>9</v>
      </c>
      <c r="I27" s="15">
        <v>1</v>
      </c>
      <c r="J27" s="15">
        <v>5</v>
      </c>
      <c r="K27" s="15">
        <v>3</v>
      </c>
      <c r="L27" s="15">
        <v>3</v>
      </c>
      <c r="M27" s="15">
        <v>20</v>
      </c>
    </row>
    <row r="28" spans="1:13" s="14" customFormat="1" ht="16.5" customHeight="1">
      <c r="A28" s="122" t="s">
        <v>43</v>
      </c>
      <c r="B28" s="123"/>
      <c r="C28" s="15">
        <v>1</v>
      </c>
      <c r="D28" s="15">
        <v>9</v>
      </c>
      <c r="E28" s="15">
        <v>1</v>
      </c>
      <c r="F28" s="15">
        <v>6</v>
      </c>
      <c r="G28" s="15">
        <v>1</v>
      </c>
      <c r="H28" s="15">
        <v>15</v>
      </c>
      <c r="I28" s="15">
        <v>1</v>
      </c>
      <c r="J28" s="15">
        <v>24</v>
      </c>
      <c r="K28" s="15">
        <v>4</v>
      </c>
      <c r="L28" s="15">
        <v>4</v>
      </c>
      <c r="M28" s="15">
        <v>54</v>
      </c>
    </row>
    <row r="29" spans="1:13" s="14" customFormat="1" ht="16.5" customHeight="1">
      <c r="A29" s="122"/>
      <c r="B29" s="12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4" customFormat="1" ht="16.5" customHeight="1">
      <c r="A30" s="122" t="s">
        <v>44</v>
      </c>
      <c r="B30" s="123"/>
      <c r="C30" s="15">
        <v>1</v>
      </c>
      <c r="D30" s="15">
        <v>5</v>
      </c>
      <c r="E30" s="15">
        <v>1</v>
      </c>
      <c r="F30" s="15">
        <v>5</v>
      </c>
      <c r="G30" s="15">
        <v>1</v>
      </c>
      <c r="H30" s="15">
        <v>7</v>
      </c>
      <c r="I30" s="15">
        <v>1</v>
      </c>
      <c r="J30" s="15">
        <v>13</v>
      </c>
      <c r="K30" s="15">
        <v>4</v>
      </c>
      <c r="L30" s="15">
        <v>4</v>
      </c>
      <c r="M30" s="15">
        <v>30</v>
      </c>
    </row>
    <row r="31" spans="1:13" s="14" customFormat="1" ht="16.5" customHeight="1">
      <c r="A31" s="122" t="s">
        <v>45</v>
      </c>
      <c r="B31" s="123"/>
      <c r="C31" s="15">
        <v>1</v>
      </c>
      <c r="D31" s="15">
        <v>6</v>
      </c>
      <c r="E31" s="15" t="s">
        <v>49</v>
      </c>
      <c r="F31" s="15" t="s">
        <v>49</v>
      </c>
      <c r="G31" s="15">
        <v>1</v>
      </c>
      <c r="H31" s="15">
        <v>5</v>
      </c>
      <c r="I31" s="15">
        <v>1</v>
      </c>
      <c r="J31" s="15">
        <v>6</v>
      </c>
      <c r="K31" s="15">
        <v>3</v>
      </c>
      <c r="L31" s="15">
        <v>3</v>
      </c>
      <c r="M31" s="15">
        <v>17</v>
      </c>
    </row>
    <row r="32" spans="1:13" s="14" customFormat="1" ht="16.5" customHeight="1">
      <c r="A32" s="122" t="s">
        <v>46</v>
      </c>
      <c r="B32" s="123"/>
      <c r="C32" s="15">
        <v>1</v>
      </c>
      <c r="D32" s="15">
        <v>5</v>
      </c>
      <c r="E32" s="15" t="s">
        <v>49</v>
      </c>
      <c r="F32" s="15">
        <v>4</v>
      </c>
      <c r="G32" s="15">
        <v>1</v>
      </c>
      <c r="H32" s="15">
        <v>5</v>
      </c>
      <c r="I32" s="15" t="s">
        <v>49</v>
      </c>
      <c r="J32" s="15">
        <v>4</v>
      </c>
      <c r="K32" s="15">
        <v>2</v>
      </c>
      <c r="L32" s="15">
        <v>2</v>
      </c>
      <c r="M32" s="15">
        <v>18</v>
      </c>
    </row>
    <row r="33" spans="1:13" s="14" customFormat="1" ht="16.5" customHeight="1">
      <c r="A33" s="122"/>
      <c r="B33" s="1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4" customFormat="1" ht="16.5" customHeight="1">
      <c r="A34" s="122" t="s">
        <v>47</v>
      </c>
      <c r="B34" s="123"/>
      <c r="C34" s="15" t="s">
        <v>49</v>
      </c>
      <c r="D34" s="15">
        <v>2</v>
      </c>
      <c r="E34" s="15" t="s">
        <v>49</v>
      </c>
      <c r="F34" s="15">
        <v>1</v>
      </c>
      <c r="G34" s="15" t="s">
        <v>49</v>
      </c>
      <c r="H34" s="15">
        <v>1</v>
      </c>
      <c r="I34" s="15" t="s">
        <v>49</v>
      </c>
      <c r="J34" s="15">
        <v>1</v>
      </c>
      <c r="K34" s="15" t="s">
        <v>49</v>
      </c>
      <c r="L34" s="15" t="s">
        <v>49</v>
      </c>
      <c r="M34" s="15">
        <v>5</v>
      </c>
    </row>
    <row r="35" spans="1:13" s="14" customFormat="1" ht="16.5" customHeight="1">
      <c r="A35" s="122" t="s">
        <v>48</v>
      </c>
      <c r="B35" s="123"/>
      <c r="C35" s="15" t="s">
        <v>49</v>
      </c>
      <c r="D35" s="15">
        <v>1</v>
      </c>
      <c r="E35" s="15" t="s">
        <v>49</v>
      </c>
      <c r="F35" s="15" t="s">
        <v>49</v>
      </c>
      <c r="G35" s="15" t="s">
        <v>49</v>
      </c>
      <c r="H35" s="15">
        <v>3</v>
      </c>
      <c r="I35" s="15" t="s">
        <v>49</v>
      </c>
      <c r="J35" s="15">
        <v>1</v>
      </c>
      <c r="K35" s="15" t="s">
        <v>49</v>
      </c>
      <c r="L35" s="15" t="s">
        <v>49</v>
      </c>
      <c r="M35" s="15">
        <v>5</v>
      </c>
    </row>
    <row r="36" spans="1:13" ht="15.75" customHeight="1">
      <c r="A36" s="146"/>
      <c r="B36" s="14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1" customFormat="1" ht="15.75" customHeight="1">
      <c r="A37" s="144" t="s">
        <v>13</v>
      </c>
      <c r="B37" s="145"/>
      <c r="C37" s="16">
        <v>20</v>
      </c>
      <c r="D37" s="16">
        <v>194</v>
      </c>
      <c r="E37" s="16">
        <f>SUM(E12:E36)</f>
        <v>16</v>
      </c>
      <c r="F37" s="16">
        <f>SUM(F12:F36)</f>
        <v>168</v>
      </c>
      <c r="G37" s="16">
        <v>20</v>
      </c>
      <c r="H37" s="16">
        <v>222</v>
      </c>
      <c r="I37" s="16">
        <v>18</v>
      </c>
      <c r="J37" s="16">
        <v>251</v>
      </c>
      <c r="K37" s="16">
        <v>74</v>
      </c>
      <c r="L37" s="16">
        <v>74</v>
      </c>
      <c r="M37" s="16">
        <v>835</v>
      </c>
    </row>
    <row r="38" spans="1:13" s="21" customFormat="1" ht="15.75" customHeight="1" thickBot="1">
      <c r="A38" s="142" t="s">
        <v>14</v>
      </c>
      <c r="B38" s="143"/>
      <c r="C38" s="22">
        <f aca="true" t="shared" si="1" ref="C38:M38">SUM(C10,C37)</f>
        <v>25</v>
      </c>
      <c r="D38" s="22">
        <f t="shared" si="1"/>
        <v>293</v>
      </c>
      <c r="E38" s="22">
        <f t="shared" si="1"/>
        <v>19</v>
      </c>
      <c r="F38" s="22">
        <f t="shared" si="1"/>
        <v>243</v>
      </c>
      <c r="G38" s="22">
        <f t="shared" si="1"/>
        <v>25</v>
      </c>
      <c r="H38" s="22">
        <f t="shared" si="1"/>
        <v>316</v>
      </c>
      <c r="I38" s="22">
        <f t="shared" si="1"/>
        <v>23</v>
      </c>
      <c r="J38" s="22">
        <f t="shared" si="1"/>
        <v>363</v>
      </c>
      <c r="K38" s="22">
        <f t="shared" si="1"/>
        <v>92</v>
      </c>
      <c r="L38" s="22">
        <f t="shared" si="1"/>
        <v>92</v>
      </c>
      <c r="M38" s="22">
        <f t="shared" si="1"/>
        <v>1215</v>
      </c>
    </row>
    <row r="39" ht="15.75" customHeight="1"/>
  </sheetData>
  <sheetProtection/>
  <mergeCells count="40">
    <mergeCell ref="I5:J5"/>
    <mergeCell ref="G5:H5"/>
    <mergeCell ref="C5:D5"/>
    <mergeCell ref="E5:F5"/>
    <mergeCell ref="A31:B31"/>
    <mergeCell ref="A34:B34"/>
    <mergeCell ref="A23:B23"/>
    <mergeCell ref="A24:B24"/>
    <mergeCell ref="A30:B30"/>
    <mergeCell ref="A25:B25"/>
    <mergeCell ref="K5:M5"/>
    <mergeCell ref="A4:B6"/>
    <mergeCell ref="A38:B38"/>
    <mergeCell ref="A29:B29"/>
    <mergeCell ref="A37:B37"/>
    <mergeCell ref="A26:B26"/>
    <mergeCell ref="A35:B35"/>
    <mergeCell ref="A36:B36"/>
    <mergeCell ref="A32:B32"/>
    <mergeCell ref="A33:B33"/>
    <mergeCell ref="A20:B20"/>
    <mergeCell ref="A9:B9"/>
    <mergeCell ref="A28:B28"/>
    <mergeCell ref="A17:B17"/>
    <mergeCell ref="A14:B14"/>
    <mergeCell ref="A18:B18"/>
    <mergeCell ref="A22:B22"/>
    <mergeCell ref="A21:B21"/>
    <mergeCell ref="A27:B27"/>
    <mergeCell ref="A19:B19"/>
    <mergeCell ref="A1:M1"/>
    <mergeCell ref="A15:B15"/>
    <mergeCell ref="A3:M3"/>
    <mergeCell ref="A11:B11"/>
    <mergeCell ref="A12:B12"/>
    <mergeCell ref="C4:M4"/>
    <mergeCell ref="A10:B10"/>
    <mergeCell ref="A13:B13"/>
    <mergeCell ref="A7:B7"/>
    <mergeCell ref="A8:B8"/>
  </mergeCells>
  <printOptions/>
  <pageMargins left="0.74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="70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32.00390625" style="0" customWidth="1"/>
    <col min="2" max="14" width="10.75390625" style="0" customWidth="1"/>
  </cols>
  <sheetData>
    <row r="1" spans="1:14" ht="1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5" customFormat="1" ht="19.5" customHeight="1">
      <c r="A2" s="149" t="s">
        <v>16</v>
      </c>
      <c r="B2" s="135" t="s">
        <v>15</v>
      </c>
      <c r="C2" s="135"/>
      <c r="D2" s="135" t="s">
        <v>17</v>
      </c>
      <c r="E2" s="135"/>
      <c r="F2" s="135" t="s">
        <v>18</v>
      </c>
      <c r="G2" s="135"/>
      <c r="H2" s="135" t="s">
        <v>19</v>
      </c>
      <c r="I2" s="135"/>
      <c r="J2" s="135" t="s">
        <v>20</v>
      </c>
      <c r="K2" s="135"/>
      <c r="L2" s="135" t="s">
        <v>21</v>
      </c>
      <c r="M2" s="135"/>
      <c r="N2" s="135"/>
    </row>
    <row r="3" spans="1:14" s="5" customFormat="1" ht="19.5" customHeight="1">
      <c r="A3" s="135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10</v>
      </c>
      <c r="N3" s="2" t="s">
        <v>5</v>
      </c>
    </row>
    <row r="4" spans="1:14" s="5" customFormat="1" ht="12.75">
      <c r="A4" s="6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5" customFormat="1" ht="29.25" customHeight="1">
      <c r="A5" s="25" t="s">
        <v>51</v>
      </c>
      <c r="B5" s="15">
        <v>3</v>
      </c>
      <c r="C5" s="15">
        <v>63</v>
      </c>
      <c r="D5" s="15">
        <v>3</v>
      </c>
      <c r="E5" s="15">
        <v>74</v>
      </c>
      <c r="F5" s="15">
        <v>3</v>
      </c>
      <c r="G5" s="15">
        <v>67</v>
      </c>
      <c r="H5" s="15">
        <v>3</v>
      </c>
      <c r="I5" s="15">
        <v>72</v>
      </c>
      <c r="J5" s="15">
        <v>3</v>
      </c>
      <c r="K5" s="15">
        <v>74</v>
      </c>
      <c r="L5" s="15">
        <v>15</v>
      </c>
      <c r="M5" s="15">
        <v>15</v>
      </c>
      <c r="N5" s="15">
        <v>350</v>
      </c>
    </row>
    <row r="6" spans="1:14" s="5" customFormat="1" ht="15">
      <c r="A6" s="1" t="s">
        <v>50</v>
      </c>
      <c r="B6" s="15">
        <v>2</v>
      </c>
      <c r="C6" s="15">
        <v>57</v>
      </c>
      <c r="D6" s="15">
        <v>2</v>
      </c>
      <c r="E6" s="15">
        <v>46</v>
      </c>
      <c r="F6" s="15">
        <v>2</v>
      </c>
      <c r="G6" s="15">
        <v>35</v>
      </c>
      <c r="H6" s="15">
        <v>2</v>
      </c>
      <c r="I6" s="15">
        <v>50</v>
      </c>
      <c r="J6" s="15">
        <v>2</v>
      </c>
      <c r="K6" s="15">
        <v>35</v>
      </c>
      <c r="L6" s="15">
        <v>10</v>
      </c>
      <c r="M6" s="15">
        <v>10</v>
      </c>
      <c r="N6" s="15">
        <v>223</v>
      </c>
    </row>
    <row r="7" spans="1:14" s="5" customFormat="1" ht="15">
      <c r="A7" s="7" t="s">
        <v>11</v>
      </c>
      <c r="B7" s="15">
        <f aca="true" t="shared" si="0" ref="B7:N7">SUM(B5:B6)</f>
        <v>5</v>
      </c>
      <c r="C7" s="15">
        <f t="shared" si="0"/>
        <v>120</v>
      </c>
      <c r="D7" s="15">
        <f t="shared" si="0"/>
        <v>5</v>
      </c>
      <c r="E7" s="15">
        <f t="shared" si="0"/>
        <v>120</v>
      </c>
      <c r="F7" s="15">
        <f t="shared" si="0"/>
        <v>5</v>
      </c>
      <c r="G7" s="15">
        <f t="shared" si="0"/>
        <v>102</v>
      </c>
      <c r="H7" s="15">
        <f t="shared" si="0"/>
        <v>5</v>
      </c>
      <c r="I7" s="15">
        <f t="shared" si="0"/>
        <v>122</v>
      </c>
      <c r="J7" s="15">
        <f t="shared" si="0"/>
        <v>5</v>
      </c>
      <c r="K7" s="15">
        <f t="shared" si="0"/>
        <v>109</v>
      </c>
      <c r="L7" s="15">
        <f t="shared" si="0"/>
        <v>25</v>
      </c>
      <c r="M7" s="15">
        <f t="shared" si="0"/>
        <v>25</v>
      </c>
      <c r="N7" s="15">
        <f t="shared" si="0"/>
        <v>573</v>
      </c>
    </row>
    <row r="8" spans="1:14" s="5" customFormat="1" ht="15">
      <c r="A8" s="6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5" customFormat="1" ht="15">
      <c r="A9" s="9" t="s">
        <v>27</v>
      </c>
      <c r="B9" s="15">
        <v>1</v>
      </c>
      <c r="C9" s="15">
        <v>17</v>
      </c>
      <c r="D9" s="15">
        <v>1</v>
      </c>
      <c r="E9" s="15">
        <v>15</v>
      </c>
      <c r="F9" s="15">
        <v>1</v>
      </c>
      <c r="G9" s="15">
        <v>14</v>
      </c>
      <c r="H9" s="15">
        <v>1</v>
      </c>
      <c r="I9" s="15">
        <v>12</v>
      </c>
      <c r="J9" s="15">
        <v>1</v>
      </c>
      <c r="K9" s="15">
        <v>14</v>
      </c>
      <c r="L9" s="15">
        <v>5</v>
      </c>
      <c r="M9" s="15">
        <v>5</v>
      </c>
      <c r="N9" s="15">
        <v>72</v>
      </c>
    </row>
    <row r="10" spans="1:14" s="5" customFormat="1" ht="15">
      <c r="A10" s="9" t="s">
        <v>28</v>
      </c>
      <c r="B10" s="15">
        <v>1</v>
      </c>
      <c r="C10" s="15">
        <v>21</v>
      </c>
      <c r="D10" s="15">
        <v>1</v>
      </c>
      <c r="E10" s="15">
        <v>23</v>
      </c>
      <c r="F10" s="15">
        <v>2</v>
      </c>
      <c r="G10" s="15">
        <v>38</v>
      </c>
      <c r="H10" s="15">
        <v>1</v>
      </c>
      <c r="I10" s="15">
        <v>24</v>
      </c>
      <c r="J10" s="15">
        <v>1</v>
      </c>
      <c r="K10" s="15">
        <v>28</v>
      </c>
      <c r="L10" s="15">
        <v>6</v>
      </c>
      <c r="M10" s="15">
        <v>6</v>
      </c>
      <c r="N10" s="15">
        <v>134</v>
      </c>
    </row>
    <row r="11" spans="1:14" s="5" customFormat="1" ht="15">
      <c r="A11" s="9" t="s">
        <v>29</v>
      </c>
      <c r="B11" s="15">
        <v>1</v>
      </c>
      <c r="C11" s="15">
        <v>14</v>
      </c>
      <c r="D11" s="15">
        <v>1</v>
      </c>
      <c r="E11" s="15">
        <v>24</v>
      </c>
      <c r="F11" s="15">
        <v>1</v>
      </c>
      <c r="G11" s="15">
        <v>17</v>
      </c>
      <c r="H11" s="15">
        <v>1</v>
      </c>
      <c r="I11" s="15">
        <v>16</v>
      </c>
      <c r="J11" s="15">
        <v>1</v>
      </c>
      <c r="K11" s="15">
        <v>13</v>
      </c>
      <c r="L11" s="15">
        <v>5</v>
      </c>
      <c r="M11" s="15">
        <v>5</v>
      </c>
      <c r="N11" s="15">
        <v>84</v>
      </c>
    </row>
    <row r="12" spans="1:14" s="5" customFormat="1" ht="15">
      <c r="A12" s="9" t="s">
        <v>30</v>
      </c>
      <c r="B12" s="15">
        <v>1</v>
      </c>
      <c r="C12" s="15">
        <v>13</v>
      </c>
      <c r="D12" s="15">
        <v>1</v>
      </c>
      <c r="E12" s="15">
        <v>10</v>
      </c>
      <c r="F12" s="15">
        <v>1</v>
      </c>
      <c r="G12" s="15">
        <v>9</v>
      </c>
      <c r="H12" s="15">
        <v>1</v>
      </c>
      <c r="I12" s="15">
        <v>12</v>
      </c>
      <c r="J12" s="15">
        <v>1</v>
      </c>
      <c r="K12" s="15">
        <v>12</v>
      </c>
      <c r="L12" s="15">
        <v>5</v>
      </c>
      <c r="M12" s="15">
        <v>5</v>
      </c>
      <c r="N12" s="15">
        <v>56</v>
      </c>
    </row>
    <row r="13" spans="1:14" s="5" customFormat="1" ht="15">
      <c r="A13" s="9" t="s">
        <v>31</v>
      </c>
      <c r="B13" s="15">
        <v>1</v>
      </c>
      <c r="C13" s="15">
        <v>15</v>
      </c>
      <c r="D13" s="15">
        <v>1</v>
      </c>
      <c r="E13" s="15">
        <v>16</v>
      </c>
      <c r="F13" s="15">
        <v>1</v>
      </c>
      <c r="G13" s="15">
        <v>23</v>
      </c>
      <c r="H13" s="15">
        <v>1</v>
      </c>
      <c r="I13" s="15">
        <v>19</v>
      </c>
      <c r="J13" s="15">
        <v>1</v>
      </c>
      <c r="K13" s="15">
        <v>28</v>
      </c>
      <c r="L13" s="15">
        <v>5</v>
      </c>
      <c r="M13" s="15">
        <v>5</v>
      </c>
      <c r="N13" s="15">
        <v>101</v>
      </c>
    </row>
    <row r="14" spans="1:14" s="5" customFormat="1" ht="15">
      <c r="A14" s="9" t="s">
        <v>32</v>
      </c>
      <c r="B14" s="15">
        <v>1</v>
      </c>
      <c r="C14" s="15">
        <v>15</v>
      </c>
      <c r="D14" s="15">
        <v>1</v>
      </c>
      <c r="E14" s="15">
        <v>8</v>
      </c>
      <c r="F14" s="15">
        <v>1</v>
      </c>
      <c r="G14" s="15">
        <v>14</v>
      </c>
      <c r="H14" s="15">
        <v>1</v>
      </c>
      <c r="I14" s="15">
        <v>11</v>
      </c>
      <c r="J14" s="15">
        <v>1</v>
      </c>
      <c r="K14" s="15">
        <v>7</v>
      </c>
      <c r="L14" s="15">
        <v>5</v>
      </c>
      <c r="M14" s="15">
        <v>5</v>
      </c>
      <c r="N14" s="15">
        <v>55</v>
      </c>
    </row>
    <row r="15" spans="1:14" s="5" customFormat="1" ht="15">
      <c r="A15" s="9" t="s">
        <v>33</v>
      </c>
      <c r="B15" s="15">
        <v>1</v>
      </c>
      <c r="C15" s="15">
        <v>5</v>
      </c>
      <c r="D15" s="15" t="s">
        <v>49</v>
      </c>
      <c r="E15" s="15">
        <v>1</v>
      </c>
      <c r="F15" s="15">
        <v>1</v>
      </c>
      <c r="G15" s="15">
        <v>12</v>
      </c>
      <c r="H15" s="15">
        <v>1</v>
      </c>
      <c r="I15" s="15">
        <v>5</v>
      </c>
      <c r="J15" s="15">
        <v>1</v>
      </c>
      <c r="K15" s="15">
        <v>5</v>
      </c>
      <c r="L15" s="15">
        <v>4</v>
      </c>
      <c r="M15" s="15">
        <v>4</v>
      </c>
      <c r="N15" s="15">
        <v>28</v>
      </c>
    </row>
    <row r="16" spans="1:14" s="5" customFormat="1" ht="15">
      <c r="A16" s="9" t="s">
        <v>34</v>
      </c>
      <c r="B16" s="15">
        <v>1</v>
      </c>
      <c r="C16" s="15">
        <v>12</v>
      </c>
      <c r="D16" s="15">
        <v>1</v>
      </c>
      <c r="E16" s="15">
        <v>10</v>
      </c>
      <c r="F16" s="15">
        <v>1</v>
      </c>
      <c r="G16" s="15">
        <v>12</v>
      </c>
      <c r="H16" s="15">
        <v>1</v>
      </c>
      <c r="I16" s="15">
        <v>11</v>
      </c>
      <c r="J16" s="15">
        <v>1</v>
      </c>
      <c r="K16" s="15">
        <v>12</v>
      </c>
      <c r="L16" s="15">
        <v>5</v>
      </c>
      <c r="M16" s="15">
        <v>5</v>
      </c>
      <c r="N16" s="15">
        <v>57</v>
      </c>
    </row>
    <row r="17" spans="1:14" s="5" customFormat="1" ht="15">
      <c r="A17" s="9" t="s">
        <v>35</v>
      </c>
      <c r="B17" s="15">
        <v>1</v>
      </c>
      <c r="C17" s="15">
        <v>13</v>
      </c>
      <c r="D17" s="15">
        <v>1</v>
      </c>
      <c r="E17" s="15">
        <v>17</v>
      </c>
      <c r="F17" s="15">
        <v>1</v>
      </c>
      <c r="G17" s="15">
        <v>17</v>
      </c>
      <c r="H17" s="15">
        <v>1</v>
      </c>
      <c r="I17" s="15">
        <v>8</v>
      </c>
      <c r="J17" s="15">
        <v>1</v>
      </c>
      <c r="K17" s="15">
        <v>14</v>
      </c>
      <c r="L17" s="15">
        <v>5</v>
      </c>
      <c r="M17" s="15">
        <v>5</v>
      </c>
      <c r="N17" s="15">
        <v>69</v>
      </c>
    </row>
    <row r="18" spans="1:14" s="5" customFormat="1" ht="15">
      <c r="A18" s="9" t="s">
        <v>36</v>
      </c>
      <c r="B18" s="15">
        <v>1</v>
      </c>
      <c r="C18" s="15">
        <v>9</v>
      </c>
      <c r="D18" s="15">
        <v>1</v>
      </c>
      <c r="E18" s="15">
        <v>9</v>
      </c>
      <c r="F18" s="15">
        <v>1</v>
      </c>
      <c r="G18" s="15">
        <v>14</v>
      </c>
      <c r="H18" s="15">
        <v>1</v>
      </c>
      <c r="I18" s="15">
        <v>5</v>
      </c>
      <c r="J18" s="15">
        <v>1</v>
      </c>
      <c r="K18" s="15">
        <v>5</v>
      </c>
      <c r="L18" s="15">
        <v>5</v>
      </c>
      <c r="M18" s="15">
        <v>5</v>
      </c>
      <c r="N18" s="15">
        <v>42</v>
      </c>
    </row>
    <row r="19" spans="1:14" s="5" customFormat="1" ht="15">
      <c r="A19" s="9" t="s">
        <v>37</v>
      </c>
      <c r="B19" s="15">
        <v>1</v>
      </c>
      <c r="C19" s="15">
        <v>10</v>
      </c>
      <c r="D19" s="15">
        <v>1</v>
      </c>
      <c r="E19" s="15">
        <v>17</v>
      </c>
      <c r="F19" s="15">
        <v>1</v>
      </c>
      <c r="G19" s="15">
        <v>9</v>
      </c>
      <c r="H19" s="15">
        <v>1</v>
      </c>
      <c r="I19" s="15">
        <v>9</v>
      </c>
      <c r="J19" s="15">
        <v>1</v>
      </c>
      <c r="K19" s="15">
        <v>15</v>
      </c>
      <c r="L19" s="15">
        <v>5</v>
      </c>
      <c r="M19" s="15">
        <v>5</v>
      </c>
      <c r="N19" s="15">
        <v>60</v>
      </c>
    </row>
    <row r="20" spans="1:14" s="5" customFormat="1" ht="15">
      <c r="A20" s="9" t="s">
        <v>38</v>
      </c>
      <c r="B20" s="15">
        <v>1</v>
      </c>
      <c r="C20" s="15">
        <v>21</v>
      </c>
      <c r="D20" s="15">
        <v>1</v>
      </c>
      <c r="E20" s="15">
        <v>12</v>
      </c>
      <c r="F20" s="15">
        <v>1</v>
      </c>
      <c r="G20" s="15">
        <v>17</v>
      </c>
      <c r="H20" s="15">
        <v>1</v>
      </c>
      <c r="I20" s="15">
        <v>17</v>
      </c>
      <c r="J20" s="15">
        <v>1</v>
      </c>
      <c r="K20" s="15">
        <v>17</v>
      </c>
      <c r="L20" s="15">
        <v>5</v>
      </c>
      <c r="M20" s="15">
        <v>5</v>
      </c>
      <c r="N20" s="15">
        <v>84</v>
      </c>
    </row>
    <row r="21" spans="1:14" s="5" customFormat="1" ht="15">
      <c r="A21" s="9" t="s">
        <v>39</v>
      </c>
      <c r="B21" s="15">
        <v>1</v>
      </c>
      <c r="C21" s="15">
        <v>7</v>
      </c>
      <c r="D21" s="15">
        <v>1</v>
      </c>
      <c r="E21" s="15">
        <v>6</v>
      </c>
      <c r="F21" s="15">
        <v>1</v>
      </c>
      <c r="G21" s="15">
        <v>11</v>
      </c>
      <c r="H21" s="15">
        <v>1</v>
      </c>
      <c r="I21" s="15">
        <v>10</v>
      </c>
      <c r="J21" s="15">
        <v>1</v>
      </c>
      <c r="K21" s="15">
        <v>9</v>
      </c>
      <c r="L21" s="15">
        <v>5</v>
      </c>
      <c r="M21" s="15">
        <v>5</v>
      </c>
      <c r="N21" s="15">
        <v>43</v>
      </c>
    </row>
    <row r="22" spans="1:14" s="5" customFormat="1" ht="15">
      <c r="A22" s="9" t="s">
        <v>40</v>
      </c>
      <c r="B22" s="15">
        <v>1</v>
      </c>
      <c r="C22" s="15">
        <v>9</v>
      </c>
      <c r="D22" s="15">
        <v>1</v>
      </c>
      <c r="E22" s="15">
        <v>13</v>
      </c>
      <c r="F22" s="15">
        <v>1</v>
      </c>
      <c r="G22" s="15">
        <v>9</v>
      </c>
      <c r="H22" s="15">
        <v>1</v>
      </c>
      <c r="I22" s="15">
        <v>19</v>
      </c>
      <c r="J22" s="15">
        <v>1</v>
      </c>
      <c r="K22" s="15">
        <v>16</v>
      </c>
      <c r="L22" s="15">
        <v>5</v>
      </c>
      <c r="M22" s="15">
        <v>5</v>
      </c>
      <c r="N22" s="15">
        <v>66</v>
      </c>
    </row>
    <row r="23" spans="1:14" s="5" customFormat="1" ht="15">
      <c r="A23" s="9" t="s">
        <v>41</v>
      </c>
      <c r="B23" s="15">
        <v>1</v>
      </c>
      <c r="C23" s="15">
        <v>19</v>
      </c>
      <c r="D23" s="15">
        <v>1</v>
      </c>
      <c r="E23" s="15">
        <v>16</v>
      </c>
      <c r="F23" s="15">
        <v>1</v>
      </c>
      <c r="G23" s="15">
        <v>15</v>
      </c>
      <c r="H23" s="15">
        <v>1</v>
      </c>
      <c r="I23" s="15">
        <v>15</v>
      </c>
      <c r="J23" s="15">
        <v>1</v>
      </c>
      <c r="K23" s="15">
        <v>25</v>
      </c>
      <c r="L23" s="15">
        <v>5</v>
      </c>
      <c r="M23" s="15">
        <v>5</v>
      </c>
      <c r="N23" s="15">
        <v>90</v>
      </c>
    </row>
    <row r="24" spans="1:14" s="5" customFormat="1" ht="15">
      <c r="A24" s="9" t="s">
        <v>42</v>
      </c>
      <c r="B24" s="15">
        <v>1</v>
      </c>
      <c r="C24" s="15">
        <v>7</v>
      </c>
      <c r="D24" s="15">
        <v>1</v>
      </c>
      <c r="E24" s="15">
        <v>5</v>
      </c>
      <c r="F24" s="15">
        <v>1</v>
      </c>
      <c r="G24" s="15">
        <v>11</v>
      </c>
      <c r="H24" s="15">
        <v>1</v>
      </c>
      <c r="I24" s="15">
        <v>9</v>
      </c>
      <c r="J24" s="15">
        <v>1</v>
      </c>
      <c r="K24" s="15">
        <v>13</v>
      </c>
      <c r="L24" s="15">
        <v>5</v>
      </c>
      <c r="M24" s="15">
        <v>5</v>
      </c>
      <c r="N24" s="15">
        <v>45</v>
      </c>
    </row>
    <row r="25" spans="1:14" s="5" customFormat="1" ht="15">
      <c r="A25" s="9" t="s">
        <v>43</v>
      </c>
      <c r="B25" s="15">
        <v>1</v>
      </c>
      <c r="C25" s="15">
        <v>15</v>
      </c>
      <c r="D25" s="15">
        <v>1</v>
      </c>
      <c r="E25" s="15">
        <v>15</v>
      </c>
      <c r="F25" s="15">
        <v>1</v>
      </c>
      <c r="G25" s="15">
        <v>12</v>
      </c>
      <c r="H25" s="15">
        <v>1</v>
      </c>
      <c r="I25" s="15">
        <v>12</v>
      </c>
      <c r="J25" s="15">
        <v>1</v>
      </c>
      <c r="K25" s="15">
        <v>9</v>
      </c>
      <c r="L25" s="15">
        <v>5</v>
      </c>
      <c r="M25" s="15">
        <v>5</v>
      </c>
      <c r="N25" s="15">
        <v>63</v>
      </c>
    </row>
    <row r="26" spans="1:14" s="5" customFormat="1" ht="15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5" customFormat="1" ht="15">
      <c r="A27" s="9" t="s">
        <v>44</v>
      </c>
      <c r="B27" s="15">
        <v>1</v>
      </c>
      <c r="C27" s="15">
        <v>9</v>
      </c>
      <c r="D27" s="15">
        <v>1</v>
      </c>
      <c r="E27" s="15">
        <v>9</v>
      </c>
      <c r="F27" s="15">
        <v>1</v>
      </c>
      <c r="G27" s="15">
        <v>5</v>
      </c>
      <c r="H27" s="15">
        <v>1</v>
      </c>
      <c r="I27" s="15">
        <v>9</v>
      </c>
      <c r="J27" s="15">
        <v>1</v>
      </c>
      <c r="K27" s="15">
        <v>10</v>
      </c>
      <c r="L27" s="15">
        <v>5</v>
      </c>
      <c r="M27" s="15">
        <v>5</v>
      </c>
      <c r="N27" s="15">
        <v>42</v>
      </c>
    </row>
    <row r="28" spans="1:14" s="5" customFormat="1" ht="15">
      <c r="A28" s="9" t="s">
        <v>45</v>
      </c>
      <c r="B28" s="15">
        <v>1</v>
      </c>
      <c r="C28" s="15">
        <v>8</v>
      </c>
      <c r="D28" s="15">
        <v>1</v>
      </c>
      <c r="E28" s="15">
        <v>5</v>
      </c>
      <c r="F28" s="15">
        <v>1</v>
      </c>
      <c r="G28" s="15">
        <v>5</v>
      </c>
      <c r="H28" s="15">
        <v>1</v>
      </c>
      <c r="I28" s="15">
        <v>8</v>
      </c>
      <c r="J28" s="15">
        <v>1</v>
      </c>
      <c r="K28" s="15">
        <v>7</v>
      </c>
      <c r="L28" s="15">
        <v>5</v>
      </c>
      <c r="M28" s="15">
        <v>5</v>
      </c>
      <c r="N28" s="15">
        <v>33</v>
      </c>
    </row>
    <row r="29" spans="1:14" s="5" customFormat="1" ht="15">
      <c r="A29" s="9" t="s">
        <v>46</v>
      </c>
      <c r="B29" s="15" t="s">
        <v>49</v>
      </c>
      <c r="C29" s="15">
        <v>2</v>
      </c>
      <c r="D29" s="15">
        <v>1</v>
      </c>
      <c r="E29" s="15">
        <v>9</v>
      </c>
      <c r="F29" s="15" t="s">
        <v>49</v>
      </c>
      <c r="G29" s="15">
        <v>4</v>
      </c>
      <c r="H29" s="15">
        <v>1</v>
      </c>
      <c r="I29" s="15">
        <v>5</v>
      </c>
      <c r="J29" s="15">
        <v>1</v>
      </c>
      <c r="K29" s="15">
        <v>5</v>
      </c>
      <c r="L29" s="15">
        <v>3</v>
      </c>
      <c r="M29" s="15">
        <v>3</v>
      </c>
      <c r="N29" s="15">
        <v>25</v>
      </c>
    </row>
    <row r="30" spans="1:14" s="5" customFormat="1" ht="15">
      <c r="A30" s="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5" customFormat="1" ht="15">
      <c r="A31" s="9" t="s">
        <v>47</v>
      </c>
      <c r="B31" s="15" t="s">
        <v>49</v>
      </c>
      <c r="C31" s="15" t="s">
        <v>49</v>
      </c>
      <c r="D31" s="15" t="s">
        <v>49</v>
      </c>
      <c r="E31" s="15" t="s">
        <v>49</v>
      </c>
      <c r="F31" s="15" t="s">
        <v>49</v>
      </c>
      <c r="G31" s="15" t="s">
        <v>49</v>
      </c>
      <c r="H31" s="15" t="s">
        <v>49</v>
      </c>
      <c r="I31" s="15" t="s">
        <v>49</v>
      </c>
      <c r="J31" s="15" t="s">
        <v>49</v>
      </c>
      <c r="K31" s="15" t="s">
        <v>49</v>
      </c>
      <c r="L31" s="15" t="s">
        <v>49</v>
      </c>
      <c r="M31" s="15" t="s">
        <v>49</v>
      </c>
      <c r="N31" s="15" t="s">
        <v>49</v>
      </c>
    </row>
    <row r="32" spans="1:14" s="5" customFormat="1" ht="15">
      <c r="A32" s="9" t="s">
        <v>48</v>
      </c>
      <c r="B32" s="15" t="s">
        <v>49</v>
      </c>
      <c r="C32" s="15" t="s">
        <v>49</v>
      </c>
      <c r="D32" s="15" t="s">
        <v>49</v>
      </c>
      <c r="E32" s="15" t="s">
        <v>49</v>
      </c>
      <c r="F32" s="15" t="s">
        <v>49</v>
      </c>
      <c r="G32" s="15" t="s">
        <v>49</v>
      </c>
      <c r="H32" s="15" t="s">
        <v>49</v>
      </c>
      <c r="I32" s="15" t="s">
        <v>49</v>
      </c>
      <c r="J32" s="15" t="s">
        <v>49</v>
      </c>
      <c r="K32" s="15" t="s">
        <v>49</v>
      </c>
      <c r="L32" s="15" t="s">
        <v>49</v>
      </c>
      <c r="M32" s="15" t="s">
        <v>49</v>
      </c>
      <c r="N32" s="15" t="s">
        <v>49</v>
      </c>
    </row>
    <row r="33" spans="1:14" s="5" customFormat="1" ht="15">
      <c r="A33" s="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7" customFormat="1" ht="15">
      <c r="A34" s="12" t="s">
        <v>13</v>
      </c>
      <c r="B34" s="16">
        <f>SUM(B9:B33)</f>
        <v>19</v>
      </c>
      <c r="C34" s="16">
        <f aca="true" t="shared" si="1" ref="C34:N34">SUM(C9:C33)</f>
        <v>241</v>
      </c>
      <c r="D34" s="16">
        <f t="shared" si="1"/>
        <v>19</v>
      </c>
      <c r="E34" s="16">
        <f t="shared" si="1"/>
        <v>240</v>
      </c>
      <c r="F34" s="16">
        <f t="shared" si="1"/>
        <v>20</v>
      </c>
      <c r="G34" s="16">
        <f t="shared" si="1"/>
        <v>268</v>
      </c>
      <c r="H34" s="16">
        <f t="shared" si="1"/>
        <v>20</v>
      </c>
      <c r="I34" s="16">
        <f t="shared" si="1"/>
        <v>236</v>
      </c>
      <c r="J34" s="16">
        <f t="shared" si="1"/>
        <v>20</v>
      </c>
      <c r="K34" s="16">
        <f t="shared" si="1"/>
        <v>264</v>
      </c>
      <c r="L34" s="16">
        <f t="shared" si="1"/>
        <v>98</v>
      </c>
      <c r="M34" s="16">
        <f t="shared" si="1"/>
        <v>98</v>
      </c>
      <c r="N34" s="16">
        <f t="shared" si="1"/>
        <v>1249</v>
      </c>
    </row>
    <row r="35" spans="1:256" s="20" customFormat="1" ht="15">
      <c r="A35" s="12" t="s">
        <v>14</v>
      </c>
      <c r="B35" s="16">
        <f aca="true" t="shared" si="2" ref="B35:N35">SUM(B7,B34)</f>
        <v>24</v>
      </c>
      <c r="C35" s="16">
        <f t="shared" si="2"/>
        <v>361</v>
      </c>
      <c r="D35" s="16">
        <f t="shared" si="2"/>
        <v>24</v>
      </c>
      <c r="E35" s="16">
        <f t="shared" si="2"/>
        <v>360</v>
      </c>
      <c r="F35" s="16">
        <f t="shared" si="2"/>
        <v>25</v>
      </c>
      <c r="G35" s="16">
        <f t="shared" si="2"/>
        <v>370</v>
      </c>
      <c r="H35" s="16">
        <f t="shared" si="2"/>
        <v>25</v>
      </c>
      <c r="I35" s="16">
        <f t="shared" si="2"/>
        <v>358</v>
      </c>
      <c r="J35" s="16">
        <f t="shared" si="2"/>
        <v>25</v>
      </c>
      <c r="K35" s="16">
        <f t="shared" si="2"/>
        <v>373</v>
      </c>
      <c r="L35" s="16">
        <f t="shared" si="2"/>
        <v>123</v>
      </c>
      <c r="M35" s="16">
        <f t="shared" si="2"/>
        <v>123</v>
      </c>
      <c r="N35" s="16">
        <f t="shared" si="2"/>
        <v>1822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="5" customFormat="1" ht="12.75"/>
    <row r="37" s="5" customFormat="1" ht="12.75"/>
    <row r="38" s="5" customFormat="1" ht="12.75"/>
    <row r="39" spans="1:12" s="5" customFormat="1" ht="12.75">
      <c r="A39" s="149" t="s">
        <v>16</v>
      </c>
      <c r="B39" s="135" t="s">
        <v>22</v>
      </c>
      <c r="C39" s="135"/>
      <c r="D39" s="135" t="s">
        <v>23</v>
      </c>
      <c r="E39" s="135"/>
      <c r="F39" s="135" t="s">
        <v>24</v>
      </c>
      <c r="G39" s="135"/>
      <c r="H39" s="135"/>
      <c r="I39" s="135" t="s">
        <v>25</v>
      </c>
      <c r="J39" s="135"/>
      <c r="K39" s="135"/>
      <c r="L39" s="23"/>
    </row>
    <row r="40" spans="1:12" s="5" customFormat="1" ht="12.75">
      <c r="A40" s="135"/>
      <c r="B40" s="19" t="s">
        <v>4</v>
      </c>
      <c r="C40" s="19" t="s">
        <v>5</v>
      </c>
      <c r="D40" s="19" t="s">
        <v>4</v>
      </c>
      <c r="E40" s="19" t="s">
        <v>5</v>
      </c>
      <c r="F40" s="19" t="s">
        <v>4</v>
      </c>
      <c r="G40" s="19" t="s">
        <v>10</v>
      </c>
      <c r="H40" s="19" t="s">
        <v>5</v>
      </c>
      <c r="I40" s="2" t="s">
        <v>4</v>
      </c>
      <c r="J40" s="2" t="s">
        <v>10</v>
      </c>
      <c r="K40" s="2" t="s">
        <v>5</v>
      </c>
      <c r="L40" s="23"/>
    </row>
    <row r="41" spans="1:12" s="5" customFormat="1" ht="12.75">
      <c r="A41" s="18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</row>
    <row r="42" spans="1:12" s="28" customFormat="1" ht="29.25" customHeight="1">
      <c r="A42" s="25" t="s">
        <v>51</v>
      </c>
      <c r="B42" s="26">
        <v>3</v>
      </c>
      <c r="C42" s="26">
        <v>65</v>
      </c>
      <c r="D42" s="26">
        <v>3</v>
      </c>
      <c r="E42" s="26">
        <v>60</v>
      </c>
      <c r="F42" s="26">
        <v>6</v>
      </c>
      <c r="G42" s="26">
        <v>6</v>
      </c>
      <c r="H42" s="26">
        <v>125</v>
      </c>
      <c r="I42" s="26">
        <v>32</v>
      </c>
      <c r="J42" s="26">
        <v>32</v>
      </c>
      <c r="K42" s="26">
        <v>709</v>
      </c>
      <c r="L42" s="27"/>
    </row>
    <row r="43" spans="1:12" s="5" customFormat="1" ht="15">
      <c r="A43" s="1" t="s">
        <v>50</v>
      </c>
      <c r="B43" s="15">
        <v>2</v>
      </c>
      <c r="C43" s="15">
        <v>45</v>
      </c>
      <c r="D43" s="15">
        <v>2</v>
      </c>
      <c r="E43" s="15">
        <v>41</v>
      </c>
      <c r="F43" s="15">
        <v>4</v>
      </c>
      <c r="G43" s="15">
        <v>4</v>
      </c>
      <c r="H43" s="15">
        <v>86</v>
      </c>
      <c r="I43" s="15">
        <v>21</v>
      </c>
      <c r="J43" s="15">
        <v>21</v>
      </c>
      <c r="K43" s="15">
        <v>455</v>
      </c>
      <c r="L43" s="23"/>
    </row>
    <row r="44" spans="1:12" s="5" customFormat="1" ht="15">
      <c r="A44" s="7" t="s">
        <v>11</v>
      </c>
      <c r="B44" s="15">
        <f aca="true" t="shared" si="3" ref="B44:K44">SUM(B42:B43)</f>
        <v>5</v>
      </c>
      <c r="C44" s="15">
        <f t="shared" si="3"/>
        <v>110</v>
      </c>
      <c r="D44" s="15">
        <f t="shared" si="3"/>
        <v>5</v>
      </c>
      <c r="E44" s="15">
        <f t="shared" si="3"/>
        <v>101</v>
      </c>
      <c r="F44" s="15">
        <f t="shared" si="3"/>
        <v>10</v>
      </c>
      <c r="G44" s="15">
        <f t="shared" si="3"/>
        <v>10</v>
      </c>
      <c r="H44" s="15">
        <f t="shared" si="3"/>
        <v>211</v>
      </c>
      <c r="I44" s="15">
        <f t="shared" si="3"/>
        <v>53</v>
      </c>
      <c r="J44" s="15">
        <f t="shared" si="3"/>
        <v>53</v>
      </c>
      <c r="K44" s="15">
        <f t="shared" si="3"/>
        <v>1164</v>
      </c>
      <c r="L44" s="23"/>
    </row>
    <row r="45" spans="1:12" s="5" customFormat="1" ht="15">
      <c r="A45" s="6" t="s">
        <v>12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3"/>
    </row>
    <row r="46" spans="1:12" s="5" customFormat="1" ht="15">
      <c r="A46" s="9" t="s">
        <v>27</v>
      </c>
      <c r="B46" s="15">
        <v>1</v>
      </c>
      <c r="C46" s="15">
        <v>13</v>
      </c>
      <c r="D46" s="15">
        <v>1</v>
      </c>
      <c r="E46" s="15">
        <v>14</v>
      </c>
      <c r="F46" s="15">
        <v>2</v>
      </c>
      <c r="G46" s="15">
        <v>2</v>
      </c>
      <c r="H46" s="15">
        <v>27</v>
      </c>
      <c r="I46" s="15">
        <v>11</v>
      </c>
      <c r="J46" s="15">
        <v>11</v>
      </c>
      <c r="K46" s="15">
        <v>161</v>
      </c>
      <c r="L46" s="23"/>
    </row>
    <row r="47" spans="1:12" s="5" customFormat="1" ht="15">
      <c r="A47" s="9" t="s">
        <v>28</v>
      </c>
      <c r="B47" s="15">
        <v>1</v>
      </c>
      <c r="C47" s="15">
        <v>25</v>
      </c>
      <c r="D47" s="15">
        <v>1</v>
      </c>
      <c r="E47" s="15">
        <v>16</v>
      </c>
      <c r="F47" s="15">
        <v>2</v>
      </c>
      <c r="G47" s="15">
        <v>2</v>
      </c>
      <c r="H47" s="15">
        <v>41</v>
      </c>
      <c r="I47" s="15">
        <v>12</v>
      </c>
      <c r="J47" s="15">
        <v>12</v>
      </c>
      <c r="K47" s="15">
        <v>243</v>
      </c>
      <c r="L47" s="23"/>
    </row>
    <row r="48" spans="1:12" s="5" customFormat="1" ht="15">
      <c r="A48" s="9" t="s">
        <v>29</v>
      </c>
      <c r="B48" s="15">
        <v>1</v>
      </c>
      <c r="C48" s="15">
        <v>16</v>
      </c>
      <c r="D48" s="15">
        <v>1</v>
      </c>
      <c r="E48" s="15">
        <v>10</v>
      </c>
      <c r="F48" s="15">
        <v>2</v>
      </c>
      <c r="G48" s="15">
        <v>2</v>
      </c>
      <c r="H48" s="15">
        <v>26</v>
      </c>
      <c r="I48" s="15">
        <v>11</v>
      </c>
      <c r="J48" s="15">
        <v>11</v>
      </c>
      <c r="K48" s="15">
        <v>162</v>
      </c>
      <c r="L48" s="23"/>
    </row>
    <row r="49" spans="1:12" s="5" customFormat="1" ht="15">
      <c r="A49" s="9" t="s">
        <v>30</v>
      </c>
      <c r="B49" s="15">
        <v>1</v>
      </c>
      <c r="C49" s="15">
        <v>5</v>
      </c>
      <c r="D49" s="15">
        <v>1</v>
      </c>
      <c r="E49" s="15">
        <v>9</v>
      </c>
      <c r="F49" s="15">
        <v>2</v>
      </c>
      <c r="G49" s="15">
        <v>2</v>
      </c>
      <c r="H49" s="15">
        <v>14</v>
      </c>
      <c r="I49" s="15">
        <v>11</v>
      </c>
      <c r="J49" s="15">
        <v>11</v>
      </c>
      <c r="K49" s="15">
        <v>116</v>
      </c>
      <c r="L49" s="23"/>
    </row>
    <row r="50" spans="1:12" s="5" customFormat="1" ht="15">
      <c r="A50" s="9" t="s">
        <v>31</v>
      </c>
      <c r="B50" s="15">
        <v>1</v>
      </c>
      <c r="C50" s="15">
        <v>16</v>
      </c>
      <c r="D50" s="15">
        <v>1</v>
      </c>
      <c r="E50" s="15">
        <v>22</v>
      </c>
      <c r="F50" s="15">
        <v>2</v>
      </c>
      <c r="G50" s="15">
        <v>2</v>
      </c>
      <c r="H50" s="15">
        <v>38</v>
      </c>
      <c r="I50" s="15">
        <v>11</v>
      </c>
      <c r="J50" s="15">
        <v>11</v>
      </c>
      <c r="K50" s="15">
        <v>195</v>
      </c>
      <c r="L50" s="23"/>
    </row>
    <row r="51" spans="1:12" s="5" customFormat="1" ht="15">
      <c r="A51" s="9" t="s">
        <v>32</v>
      </c>
      <c r="B51" s="15">
        <v>1</v>
      </c>
      <c r="C51" s="15">
        <v>15</v>
      </c>
      <c r="D51" s="15">
        <v>1</v>
      </c>
      <c r="E51" s="15">
        <v>5</v>
      </c>
      <c r="F51" s="15">
        <v>2</v>
      </c>
      <c r="G51" s="15">
        <v>2</v>
      </c>
      <c r="H51" s="15">
        <v>20</v>
      </c>
      <c r="I51" s="15">
        <v>11</v>
      </c>
      <c r="J51" s="15">
        <v>11</v>
      </c>
      <c r="K51" s="15">
        <v>115</v>
      </c>
      <c r="L51" s="23"/>
    </row>
    <row r="52" spans="1:12" s="5" customFormat="1" ht="15">
      <c r="A52" s="9" t="s">
        <v>33</v>
      </c>
      <c r="B52" s="15" t="s">
        <v>49</v>
      </c>
      <c r="C52" s="15">
        <v>2</v>
      </c>
      <c r="D52" s="15">
        <v>1</v>
      </c>
      <c r="E52" s="15">
        <v>7</v>
      </c>
      <c r="F52" s="15">
        <v>1</v>
      </c>
      <c r="G52" s="15">
        <v>1</v>
      </c>
      <c r="H52" s="15">
        <v>9</v>
      </c>
      <c r="I52" s="15">
        <v>8</v>
      </c>
      <c r="J52" s="15">
        <v>8</v>
      </c>
      <c r="K52" s="15">
        <v>59</v>
      </c>
      <c r="L52" s="23"/>
    </row>
    <row r="53" spans="1:12" s="5" customFormat="1" ht="15">
      <c r="A53" s="9" t="s">
        <v>34</v>
      </c>
      <c r="B53" s="15">
        <v>1</v>
      </c>
      <c r="C53" s="15">
        <v>6</v>
      </c>
      <c r="D53" s="15">
        <v>1</v>
      </c>
      <c r="E53" s="15">
        <v>16</v>
      </c>
      <c r="F53" s="15">
        <v>2</v>
      </c>
      <c r="G53" s="15">
        <v>2</v>
      </c>
      <c r="H53" s="15">
        <v>22</v>
      </c>
      <c r="I53" s="15">
        <v>11</v>
      </c>
      <c r="J53" s="15">
        <v>11</v>
      </c>
      <c r="K53" s="15">
        <v>117</v>
      </c>
      <c r="L53" s="23"/>
    </row>
    <row r="54" spans="1:12" s="5" customFormat="1" ht="15">
      <c r="A54" s="9" t="s">
        <v>35</v>
      </c>
      <c r="B54" s="15">
        <v>1</v>
      </c>
      <c r="C54" s="15">
        <v>6</v>
      </c>
      <c r="D54" s="15">
        <v>1</v>
      </c>
      <c r="E54" s="15">
        <v>18</v>
      </c>
      <c r="F54" s="15">
        <v>2</v>
      </c>
      <c r="G54" s="15">
        <v>2</v>
      </c>
      <c r="H54" s="15">
        <v>24</v>
      </c>
      <c r="I54" s="15">
        <v>11</v>
      </c>
      <c r="J54" s="15">
        <v>11</v>
      </c>
      <c r="K54" s="15">
        <v>135</v>
      </c>
      <c r="L54" s="23"/>
    </row>
    <row r="55" spans="1:12" s="5" customFormat="1" ht="15">
      <c r="A55" s="9" t="s">
        <v>36</v>
      </c>
      <c r="B55" s="15">
        <v>1</v>
      </c>
      <c r="C55" s="15">
        <v>6</v>
      </c>
      <c r="D55" s="15">
        <v>1</v>
      </c>
      <c r="E55" s="15">
        <v>14</v>
      </c>
      <c r="F55" s="15">
        <v>2</v>
      </c>
      <c r="G55" s="15">
        <v>2</v>
      </c>
      <c r="H55" s="15">
        <v>20</v>
      </c>
      <c r="I55" s="15">
        <v>11</v>
      </c>
      <c r="J55" s="15">
        <v>11</v>
      </c>
      <c r="K55" s="15">
        <v>120</v>
      </c>
      <c r="L55" s="23"/>
    </row>
    <row r="56" spans="1:12" s="5" customFormat="1" ht="15">
      <c r="A56" s="9" t="s">
        <v>37</v>
      </c>
      <c r="B56" s="15">
        <v>1</v>
      </c>
      <c r="C56" s="15">
        <v>11</v>
      </c>
      <c r="D56" s="15">
        <v>1</v>
      </c>
      <c r="E56" s="15">
        <v>12</v>
      </c>
      <c r="F56" s="15">
        <v>2</v>
      </c>
      <c r="G56" s="15">
        <v>2</v>
      </c>
      <c r="H56" s="15">
        <v>23</v>
      </c>
      <c r="I56" s="15">
        <v>11</v>
      </c>
      <c r="J56" s="15">
        <v>11</v>
      </c>
      <c r="K56" s="15">
        <v>119</v>
      </c>
      <c r="L56" s="23"/>
    </row>
    <row r="57" spans="1:12" s="5" customFormat="1" ht="15">
      <c r="A57" s="9" t="s">
        <v>38</v>
      </c>
      <c r="B57" s="15">
        <v>1</v>
      </c>
      <c r="C57" s="15">
        <v>15</v>
      </c>
      <c r="D57" s="15">
        <v>1</v>
      </c>
      <c r="E57" s="15">
        <v>12</v>
      </c>
      <c r="F57" s="15">
        <v>2</v>
      </c>
      <c r="G57" s="15">
        <v>2</v>
      </c>
      <c r="H57" s="15">
        <v>27</v>
      </c>
      <c r="I57" s="15">
        <v>11</v>
      </c>
      <c r="J57" s="15">
        <v>11</v>
      </c>
      <c r="K57" s="15">
        <v>154</v>
      </c>
      <c r="L57" s="23"/>
    </row>
    <row r="58" spans="1:12" s="5" customFormat="1" ht="15">
      <c r="A58" s="9" t="s">
        <v>39</v>
      </c>
      <c r="B58" s="15">
        <v>1</v>
      </c>
      <c r="C58" s="15">
        <v>9</v>
      </c>
      <c r="D58" s="15">
        <v>1</v>
      </c>
      <c r="E58" s="15">
        <v>6</v>
      </c>
      <c r="F58" s="15">
        <v>2</v>
      </c>
      <c r="G58" s="15">
        <v>2</v>
      </c>
      <c r="H58" s="15">
        <v>15</v>
      </c>
      <c r="I58" s="15">
        <v>10</v>
      </c>
      <c r="J58" s="15">
        <v>10</v>
      </c>
      <c r="K58" s="15">
        <v>81</v>
      </c>
      <c r="L58" s="23"/>
    </row>
    <row r="59" spans="1:12" s="5" customFormat="1" ht="15">
      <c r="A59" s="9" t="s">
        <v>40</v>
      </c>
      <c r="B59" s="15">
        <v>1</v>
      </c>
      <c r="C59" s="15">
        <v>11</v>
      </c>
      <c r="D59" s="15">
        <v>1</v>
      </c>
      <c r="E59" s="15">
        <v>11</v>
      </c>
      <c r="F59" s="15">
        <v>2</v>
      </c>
      <c r="G59" s="15">
        <v>2</v>
      </c>
      <c r="H59" s="15">
        <v>22</v>
      </c>
      <c r="I59" s="15">
        <v>11</v>
      </c>
      <c r="J59" s="15">
        <v>11</v>
      </c>
      <c r="K59" s="15">
        <v>129</v>
      </c>
      <c r="L59" s="23"/>
    </row>
    <row r="60" spans="1:12" s="5" customFormat="1" ht="15">
      <c r="A60" s="9" t="s">
        <v>41</v>
      </c>
      <c r="B60" s="15">
        <v>1</v>
      </c>
      <c r="C60" s="15">
        <v>9</v>
      </c>
      <c r="D60" s="15">
        <v>1</v>
      </c>
      <c r="E60" s="15">
        <v>11</v>
      </c>
      <c r="F60" s="15">
        <v>2</v>
      </c>
      <c r="G60" s="15">
        <v>2</v>
      </c>
      <c r="H60" s="15">
        <v>20</v>
      </c>
      <c r="I60" s="15">
        <v>11</v>
      </c>
      <c r="J60" s="15">
        <v>11</v>
      </c>
      <c r="K60" s="15">
        <v>169</v>
      </c>
      <c r="L60" s="23"/>
    </row>
    <row r="61" spans="1:12" s="5" customFormat="1" ht="15">
      <c r="A61" s="9" t="s">
        <v>42</v>
      </c>
      <c r="B61" s="15">
        <v>1</v>
      </c>
      <c r="C61" s="15">
        <v>8</v>
      </c>
      <c r="D61" s="15">
        <v>1</v>
      </c>
      <c r="E61" s="15">
        <v>7</v>
      </c>
      <c r="F61" s="15">
        <v>2</v>
      </c>
      <c r="G61" s="15">
        <v>2</v>
      </c>
      <c r="H61" s="15">
        <v>15</v>
      </c>
      <c r="I61" s="15">
        <v>10</v>
      </c>
      <c r="J61" s="15">
        <v>10</v>
      </c>
      <c r="K61" s="15">
        <v>80</v>
      </c>
      <c r="L61" s="23"/>
    </row>
    <row r="62" spans="1:12" s="5" customFormat="1" ht="15">
      <c r="A62" s="9" t="s">
        <v>43</v>
      </c>
      <c r="B62" s="15">
        <v>1</v>
      </c>
      <c r="C62" s="15">
        <v>9</v>
      </c>
      <c r="D62" s="15">
        <v>1</v>
      </c>
      <c r="E62" s="15">
        <v>7</v>
      </c>
      <c r="F62" s="15">
        <v>2</v>
      </c>
      <c r="G62" s="15">
        <v>2</v>
      </c>
      <c r="H62" s="15">
        <v>16</v>
      </c>
      <c r="I62" s="15">
        <v>11</v>
      </c>
      <c r="J62" s="15">
        <v>11</v>
      </c>
      <c r="K62" s="15">
        <v>133</v>
      </c>
      <c r="L62" s="23"/>
    </row>
    <row r="63" spans="1:12" s="5" customFormat="1" ht="15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3"/>
    </row>
    <row r="64" spans="1:12" s="5" customFormat="1" ht="15">
      <c r="A64" s="9" t="s">
        <v>44</v>
      </c>
      <c r="B64" s="15" t="s">
        <v>49</v>
      </c>
      <c r="C64" s="15" t="s">
        <v>49</v>
      </c>
      <c r="D64" s="15" t="s">
        <v>49</v>
      </c>
      <c r="E64" s="15" t="s">
        <v>49</v>
      </c>
      <c r="F64" s="15" t="s">
        <v>49</v>
      </c>
      <c r="G64" s="15" t="s">
        <v>49</v>
      </c>
      <c r="H64" s="15" t="s">
        <v>49</v>
      </c>
      <c r="I64" s="15">
        <v>9</v>
      </c>
      <c r="J64" s="15">
        <v>9</v>
      </c>
      <c r="K64" s="15">
        <v>72</v>
      </c>
      <c r="L64" s="23"/>
    </row>
    <row r="65" spans="1:12" s="5" customFormat="1" ht="15">
      <c r="A65" s="9" t="s">
        <v>45</v>
      </c>
      <c r="B65" s="15" t="s">
        <v>49</v>
      </c>
      <c r="C65" s="15" t="s">
        <v>49</v>
      </c>
      <c r="D65" s="15" t="s">
        <v>49</v>
      </c>
      <c r="E65" s="15" t="s">
        <v>49</v>
      </c>
      <c r="F65" s="15" t="s">
        <v>49</v>
      </c>
      <c r="G65" s="15" t="s">
        <v>49</v>
      </c>
      <c r="H65" s="15" t="s">
        <v>49</v>
      </c>
      <c r="I65" s="15">
        <v>8</v>
      </c>
      <c r="J65" s="15">
        <v>8</v>
      </c>
      <c r="K65" s="15">
        <v>50</v>
      </c>
      <c r="L65" s="23"/>
    </row>
    <row r="66" spans="1:12" s="5" customFormat="1" ht="15">
      <c r="A66" s="9" t="s">
        <v>46</v>
      </c>
      <c r="B66" s="15" t="s">
        <v>49</v>
      </c>
      <c r="C66" s="15" t="s">
        <v>49</v>
      </c>
      <c r="D66" s="15" t="s">
        <v>49</v>
      </c>
      <c r="E66" s="15" t="s">
        <v>49</v>
      </c>
      <c r="F66" s="15" t="s">
        <v>49</v>
      </c>
      <c r="G66" s="15" t="s">
        <v>49</v>
      </c>
      <c r="H66" s="15" t="s">
        <v>49</v>
      </c>
      <c r="I66" s="15">
        <v>5</v>
      </c>
      <c r="J66" s="15">
        <v>5</v>
      </c>
      <c r="K66" s="15">
        <v>43</v>
      </c>
      <c r="L66" s="23"/>
    </row>
    <row r="67" spans="1:12" s="5" customFormat="1" ht="15">
      <c r="A67" s="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3"/>
    </row>
    <row r="68" spans="1:12" s="5" customFormat="1" ht="15">
      <c r="A68" s="9" t="s">
        <v>47</v>
      </c>
      <c r="B68" s="15" t="s">
        <v>49</v>
      </c>
      <c r="C68" s="15" t="s">
        <v>49</v>
      </c>
      <c r="D68" s="15" t="s">
        <v>49</v>
      </c>
      <c r="E68" s="15" t="s">
        <v>49</v>
      </c>
      <c r="F68" s="15" t="s">
        <v>49</v>
      </c>
      <c r="G68" s="15" t="s">
        <v>49</v>
      </c>
      <c r="H68" s="15" t="s">
        <v>49</v>
      </c>
      <c r="I68" s="15" t="s">
        <v>49</v>
      </c>
      <c r="J68" s="15" t="s">
        <v>49</v>
      </c>
      <c r="K68" s="15">
        <v>5</v>
      </c>
      <c r="L68" s="23"/>
    </row>
    <row r="69" spans="1:12" s="5" customFormat="1" ht="15">
      <c r="A69" s="9" t="s">
        <v>48</v>
      </c>
      <c r="B69" s="15" t="s">
        <v>49</v>
      </c>
      <c r="C69" s="15" t="s">
        <v>49</v>
      </c>
      <c r="D69" s="15" t="s">
        <v>49</v>
      </c>
      <c r="E69" s="15" t="s">
        <v>49</v>
      </c>
      <c r="F69" s="15" t="s">
        <v>49</v>
      </c>
      <c r="G69" s="15" t="s">
        <v>49</v>
      </c>
      <c r="H69" s="15" t="s">
        <v>49</v>
      </c>
      <c r="I69" s="15" t="s">
        <v>49</v>
      </c>
      <c r="J69" s="15" t="s">
        <v>49</v>
      </c>
      <c r="K69" s="15">
        <v>5</v>
      </c>
      <c r="L69" s="23"/>
    </row>
    <row r="70" spans="1:12" s="5" customFormat="1" ht="1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23"/>
    </row>
    <row r="71" spans="1:12" s="17" customFormat="1" ht="15">
      <c r="A71" s="7" t="s">
        <v>13</v>
      </c>
      <c r="B71" s="16">
        <f aca="true" t="shared" si="4" ref="B71:K71">SUM(B46:B70)</f>
        <v>16</v>
      </c>
      <c r="C71" s="16">
        <f t="shared" si="4"/>
        <v>182</v>
      </c>
      <c r="D71" s="16">
        <f t="shared" si="4"/>
        <v>17</v>
      </c>
      <c r="E71" s="16">
        <f t="shared" si="4"/>
        <v>197</v>
      </c>
      <c r="F71" s="16">
        <f t="shared" si="4"/>
        <v>33</v>
      </c>
      <c r="G71" s="16">
        <f t="shared" si="4"/>
        <v>33</v>
      </c>
      <c r="H71" s="16">
        <f t="shared" si="4"/>
        <v>379</v>
      </c>
      <c r="I71" s="16">
        <f t="shared" si="4"/>
        <v>205</v>
      </c>
      <c r="J71" s="16">
        <f t="shared" si="4"/>
        <v>205</v>
      </c>
      <c r="K71" s="16">
        <f t="shared" si="4"/>
        <v>2463</v>
      </c>
      <c r="L71" s="24"/>
    </row>
    <row r="72" spans="1:12" s="17" customFormat="1" ht="15">
      <c r="A72" s="7" t="s">
        <v>14</v>
      </c>
      <c r="B72" s="16">
        <f aca="true" t="shared" si="5" ref="B72:K72">SUM(B44,B71)</f>
        <v>21</v>
      </c>
      <c r="C72" s="16">
        <f t="shared" si="5"/>
        <v>292</v>
      </c>
      <c r="D72" s="16">
        <f t="shared" si="5"/>
        <v>22</v>
      </c>
      <c r="E72" s="16">
        <f t="shared" si="5"/>
        <v>298</v>
      </c>
      <c r="F72" s="16">
        <f t="shared" si="5"/>
        <v>43</v>
      </c>
      <c r="G72" s="16">
        <f t="shared" si="5"/>
        <v>43</v>
      </c>
      <c r="H72" s="16">
        <f t="shared" si="5"/>
        <v>590</v>
      </c>
      <c r="I72" s="16">
        <f t="shared" si="5"/>
        <v>258</v>
      </c>
      <c r="J72" s="16">
        <f t="shared" si="5"/>
        <v>258</v>
      </c>
      <c r="K72" s="16">
        <f t="shared" si="5"/>
        <v>3627</v>
      </c>
      <c r="L72" s="24"/>
    </row>
    <row r="73" spans="15:16" ht="12.75">
      <c r="O73" s="5"/>
      <c r="P73" s="5"/>
    </row>
  </sheetData>
  <sheetProtection/>
  <mergeCells count="13">
    <mergeCell ref="D39:E39"/>
    <mergeCell ref="F39:H39"/>
    <mergeCell ref="I39:K39"/>
    <mergeCell ref="A39:A40"/>
    <mergeCell ref="B39:C39"/>
    <mergeCell ref="A2:A3"/>
    <mergeCell ref="B2:C2"/>
    <mergeCell ref="A1:N1"/>
    <mergeCell ref="H2:I2"/>
    <mergeCell ref="J2:K2"/>
    <mergeCell ref="L2:N2"/>
    <mergeCell ref="D2:E2"/>
    <mergeCell ref="F2:G2"/>
  </mergeCells>
  <printOptions gridLines="1" horizontalCentered="1" verticalCentered="1"/>
  <pageMargins left="0" right="0" top="0" bottom="0" header="0" footer="0"/>
  <pageSetup horizontalDpi="180" verticalDpi="180" orientation="landscape" paperSize="9" scale="84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Normal="75" zoomScalePageLayoutView="0" workbookViewId="0" topLeftCell="A1">
      <selection activeCell="A36" sqref="A36:B36"/>
    </sheetView>
  </sheetViews>
  <sheetFormatPr defaultColWidth="9.00390625" defaultRowHeight="12.75"/>
  <cols>
    <col min="1" max="1" width="13.25390625" style="0" customWidth="1"/>
    <col min="2" max="2" width="22.125" style="0" customWidth="1"/>
    <col min="3" max="13" width="11.75390625" style="0" customWidth="1"/>
  </cols>
  <sheetData>
    <row r="1" spans="1:13" s="13" customFormat="1" ht="24">
      <c r="A1" s="121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2" s="13" customFormat="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9.5" thickBot="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2.75">
      <c r="A4" s="136" t="s">
        <v>1</v>
      </c>
      <c r="B4" s="137"/>
      <c r="C4" s="127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.75">
      <c r="A5" s="138"/>
      <c r="B5" s="139"/>
      <c r="C5" s="135" t="s">
        <v>2</v>
      </c>
      <c r="D5" s="135"/>
      <c r="E5" s="135" t="s">
        <v>6</v>
      </c>
      <c r="F5" s="135"/>
      <c r="G5" s="135" t="s">
        <v>7</v>
      </c>
      <c r="H5" s="135"/>
      <c r="I5" s="135" t="s">
        <v>8</v>
      </c>
      <c r="J5" s="135"/>
      <c r="K5" s="135" t="s">
        <v>9</v>
      </c>
      <c r="L5" s="135"/>
      <c r="M5" s="135"/>
    </row>
    <row r="6" spans="1:13" ht="13.5" thickBot="1">
      <c r="A6" s="140"/>
      <c r="B6" s="141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3" t="s">
        <v>5</v>
      </c>
      <c r="K6" s="3" t="s">
        <v>4</v>
      </c>
      <c r="L6" s="3" t="s">
        <v>10</v>
      </c>
      <c r="M6" s="3" t="s">
        <v>5</v>
      </c>
    </row>
    <row r="7" spans="1:13" ht="15.75" customHeight="1">
      <c r="A7" s="131" t="s">
        <v>0</v>
      </c>
      <c r="B7" s="13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4" customFormat="1" ht="27.75" customHeight="1">
      <c r="A8" s="133" t="s">
        <v>51</v>
      </c>
      <c r="B8" s="134"/>
      <c r="C8" s="15">
        <v>2</v>
      </c>
      <c r="D8" s="15">
        <v>36</v>
      </c>
      <c r="E8" s="15">
        <v>3</v>
      </c>
      <c r="F8" s="15">
        <v>67</v>
      </c>
      <c r="G8" s="15">
        <v>2</v>
      </c>
      <c r="H8" s="15">
        <v>47</v>
      </c>
      <c r="I8" s="15">
        <v>3</v>
      </c>
      <c r="J8" s="15">
        <v>53</v>
      </c>
      <c r="K8" s="15">
        <f>SUM(C8,E8,G8,I8)</f>
        <v>10</v>
      </c>
      <c r="L8" s="15">
        <f>SUM(K8)</f>
        <v>10</v>
      </c>
      <c r="M8" s="15">
        <f>SUM(D8,F8,H8,J8,)</f>
        <v>203</v>
      </c>
    </row>
    <row r="9" spans="1:13" s="14" customFormat="1" ht="16.5" customHeight="1">
      <c r="A9" s="122" t="s">
        <v>26</v>
      </c>
      <c r="B9" s="123"/>
      <c r="C9" s="15">
        <v>1</v>
      </c>
      <c r="D9" s="15">
        <v>29</v>
      </c>
      <c r="E9" s="15">
        <v>2</v>
      </c>
      <c r="F9" s="15">
        <v>31</v>
      </c>
      <c r="G9" s="15">
        <v>1</v>
      </c>
      <c r="H9" s="15">
        <v>29</v>
      </c>
      <c r="I9" s="15">
        <v>2</v>
      </c>
      <c r="J9" s="15">
        <v>45</v>
      </c>
      <c r="K9" s="15">
        <f>SUM(C9,E9,G9,I9)</f>
        <v>6</v>
      </c>
      <c r="L9" s="15">
        <f>SUM(K9)</f>
        <v>6</v>
      </c>
      <c r="M9" s="15">
        <f>SUM(D9,F9,H9,J9,)</f>
        <v>134</v>
      </c>
    </row>
    <row r="10" spans="1:13" s="14" customFormat="1" ht="15.75" customHeight="1">
      <c r="A10" s="129" t="s">
        <v>11</v>
      </c>
      <c r="B10" s="130"/>
      <c r="C10" s="15">
        <f aca="true" t="shared" si="0" ref="C10:M10">SUM(C8:C9)</f>
        <v>3</v>
      </c>
      <c r="D10" s="15">
        <v>65</v>
      </c>
      <c r="E10" s="15">
        <f t="shared" si="0"/>
        <v>5</v>
      </c>
      <c r="F10" s="15">
        <v>98</v>
      </c>
      <c r="G10" s="15">
        <f t="shared" si="0"/>
        <v>3</v>
      </c>
      <c r="H10" s="15">
        <f t="shared" si="0"/>
        <v>76</v>
      </c>
      <c r="I10" s="15">
        <f t="shared" si="0"/>
        <v>5</v>
      </c>
      <c r="J10" s="15">
        <f t="shared" si="0"/>
        <v>98</v>
      </c>
      <c r="K10" s="15">
        <f t="shared" si="0"/>
        <v>16</v>
      </c>
      <c r="L10" s="15">
        <f t="shared" si="0"/>
        <v>16</v>
      </c>
      <c r="M10" s="15">
        <f t="shared" si="0"/>
        <v>337</v>
      </c>
    </row>
    <row r="11" spans="1:13" ht="15.75" customHeight="1">
      <c r="A11" s="125" t="s">
        <v>12</v>
      </c>
      <c r="B11" s="1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4" customFormat="1" ht="16.5" customHeight="1">
      <c r="A12" s="122" t="s">
        <v>27</v>
      </c>
      <c r="B12" s="123"/>
      <c r="C12" s="15">
        <v>1</v>
      </c>
      <c r="D12" s="15">
        <v>13</v>
      </c>
      <c r="E12" s="15">
        <v>1</v>
      </c>
      <c r="F12" s="15">
        <v>8</v>
      </c>
      <c r="G12" s="15">
        <v>1</v>
      </c>
      <c r="H12" s="15">
        <v>16</v>
      </c>
      <c r="I12" s="15">
        <v>1</v>
      </c>
      <c r="J12" s="15">
        <v>20</v>
      </c>
      <c r="K12" s="15">
        <f aca="true" t="shared" si="1" ref="K12:K28">SUM(C12,E12,G12,I12)</f>
        <v>4</v>
      </c>
      <c r="L12" s="15">
        <f aca="true" t="shared" si="2" ref="L12:L28">SUM(K12)</f>
        <v>4</v>
      </c>
      <c r="M12" s="15">
        <f aca="true" t="shared" si="3" ref="M12:M28">SUM(D12,F12,H12,J12,)</f>
        <v>57</v>
      </c>
    </row>
    <row r="13" spans="1:13" s="14" customFormat="1" ht="16.5" customHeight="1">
      <c r="A13" s="122" t="s">
        <v>28</v>
      </c>
      <c r="B13" s="123"/>
      <c r="C13" s="15">
        <v>1</v>
      </c>
      <c r="D13" s="15">
        <v>11</v>
      </c>
      <c r="E13" s="15">
        <v>1</v>
      </c>
      <c r="F13" s="15">
        <v>17</v>
      </c>
      <c r="G13" s="15">
        <v>1</v>
      </c>
      <c r="H13" s="15">
        <v>11</v>
      </c>
      <c r="I13" s="15">
        <v>1</v>
      </c>
      <c r="J13" s="15">
        <v>15</v>
      </c>
      <c r="K13" s="15">
        <f t="shared" si="1"/>
        <v>4</v>
      </c>
      <c r="L13" s="15">
        <f t="shared" si="2"/>
        <v>4</v>
      </c>
      <c r="M13" s="15">
        <f t="shared" si="3"/>
        <v>54</v>
      </c>
    </row>
    <row r="14" spans="1:13" s="14" customFormat="1" ht="16.5" customHeight="1">
      <c r="A14" s="122" t="s">
        <v>29</v>
      </c>
      <c r="B14" s="123"/>
      <c r="C14" s="15">
        <v>1</v>
      </c>
      <c r="D14" s="15">
        <v>9</v>
      </c>
      <c r="E14" s="15">
        <v>1</v>
      </c>
      <c r="F14" s="15">
        <v>13</v>
      </c>
      <c r="G14" s="15">
        <v>1</v>
      </c>
      <c r="H14" s="15">
        <v>9</v>
      </c>
      <c r="I14" s="15">
        <v>1</v>
      </c>
      <c r="J14" s="15">
        <v>12</v>
      </c>
      <c r="K14" s="15">
        <f t="shared" si="1"/>
        <v>4</v>
      </c>
      <c r="L14" s="15">
        <f t="shared" si="2"/>
        <v>4</v>
      </c>
      <c r="M14" s="15">
        <f t="shared" si="3"/>
        <v>43</v>
      </c>
    </row>
    <row r="15" spans="1:13" s="14" customFormat="1" ht="16.5" customHeight="1">
      <c r="A15" s="122" t="s">
        <v>30</v>
      </c>
      <c r="B15" s="123"/>
      <c r="C15" s="15">
        <v>1</v>
      </c>
      <c r="D15" s="15">
        <v>8</v>
      </c>
      <c r="E15" s="15">
        <v>1</v>
      </c>
      <c r="F15" s="15">
        <v>10</v>
      </c>
      <c r="G15" s="15">
        <v>1</v>
      </c>
      <c r="H15" s="15">
        <v>13</v>
      </c>
      <c r="I15" s="15">
        <v>1</v>
      </c>
      <c r="J15" s="15">
        <v>12</v>
      </c>
      <c r="K15" s="15">
        <f t="shared" si="1"/>
        <v>4</v>
      </c>
      <c r="L15" s="15">
        <f t="shared" si="2"/>
        <v>4</v>
      </c>
      <c r="M15" s="15">
        <f t="shared" si="3"/>
        <v>43</v>
      </c>
    </row>
    <row r="16" spans="1:13" s="14" customFormat="1" ht="16.5" customHeight="1">
      <c r="A16" s="10" t="s">
        <v>31</v>
      </c>
      <c r="B16" s="11"/>
      <c r="C16" s="15">
        <v>1</v>
      </c>
      <c r="D16" s="15">
        <v>5</v>
      </c>
      <c r="E16" s="15">
        <v>1</v>
      </c>
      <c r="F16" s="15">
        <v>14</v>
      </c>
      <c r="G16" s="15">
        <v>1</v>
      </c>
      <c r="H16" s="15">
        <v>14</v>
      </c>
      <c r="I16" s="15">
        <v>1</v>
      </c>
      <c r="J16" s="15">
        <v>10</v>
      </c>
      <c r="K16" s="15">
        <f t="shared" si="1"/>
        <v>4</v>
      </c>
      <c r="L16" s="15">
        <f t="shared" si="2"/>
        <v>4</v>
      </c>
      <c r="M16" s="15">
        <f t="shared" si="3"/>
        <v>43</v>
      </c>
    </row>
    <row r="17" spans="1:13" s="14" customFormat="1" ht="16.5" customHeight="1">
      <c r="A17" s="122" t="s">
        <v>32</v>
      </c>
      <c r="B17" s="123"/>
      <c r="C17" s="15">
        <v>1</v>
      </c>
      <c r="D17" s="15">
        <v>7</v>
      </c>
      <c r="E17" s="15">
        <v>1</v>
      </c>
      <c r="F17" s="15">
        <v>12</v>
      </c>
      <c r="G17" s="15">
        <v>1</v>
      </c>
      <c r="H17" s="15">
        <v>7</v>
      </c>
      <c r="I17" s="15">
        <v>1</v>
      </c>
      <c r="J17" s="15">
        <v>9</v>
      </c>
      <c r="K17" s="15">
        <f t="shared" si="1"/>
        <v>4</v>
      </c>
      <c r="L17" s="15">
        <f t="shared" si="2"/>
        <v>4</v>
      </c>
      <c r="M17" s="15">
        <f t="shared" si="3"/>
        <v>35</v>
      </c>
    </row>
    <row r="18" spans="1:13" s="14" customFormat="1" ht="16.5" customHeight="1">
      <c r="A18" s="122" t="s">
        <v>33</v>
      </c>
      <c r="B18" s="123"/>
      <c r="C18" s="15" t="s">
        <v>49</v>
      </c>
      <c r="D18" s="15">
        <v>2</v>
      </c>
      <c r="E18" s="15">
        <v>1</v>
      </c>
      <c r="F18" s="15">
        <v>6</v>
      </c>
      <c r="G18" s="15" t="s">
        <v>49</v>
      </c>
      <c r="H18" s="15" t="s">
        <v>49</v>
      </c>
      <c r="I18" s="15">
        <v>1</v>
      </c>
      <c r="J18" s="15">
        <v>6</v>
      </c>
      <c r="K18" s="15">
        <f t="shared" si="1"/>
        <v>2</v>
      </c>
      <c r="L18" s="15">
        <f t="shared" si="2"/>
        <v>2</v>
      </c>
      <c r="M18" s="15">
        <f t="shared" si="3"/>
        <v>14</v>
      </c>
    </row>
    <row r="19" spans="1:13" s="14" customFormat="1" ht="16.5" customHeight="1">
      <c r="A19" s="122" t="s">
        <v>34</v>
      </c>
      <c r="B19" s="123"/>
      <c r="C19" s="15">
        <v>1</v>
      </c>
      <c r="D19" s="15">
        <v>12</v>
      </c>
      <c r="E19" s="15">
        <v>1</v>
      </c>
      <c r="F19" s="15">
        <v>7</v>
      </c>
      <c r="G19" s="15">
        <v>1</v>
      </c>
      <c r="H19" s="15">
        <v>14</v>
      </c>
      <c r="I19" s="15">
        <v>1</v>
      </c>
      <c r="J19" s="15">
        <v>6</v>
      </c>
      <c r="K19" s="15">
        <f t="shared" si="1"/>
        <v>4</v>
      </c>
      <c r="L19" s="15">
        <f t="shared" si="2"/>
        <v>4</v>
      </c>
      <c r="M19" s="15">
        <f t="shared" si="3"/>
        <v>39</v>
      </c>
    </row>
    <row r="20" spans="1:13" s="14" customFormat="1" ht="16.5" customHeight="1">
      <c r="A20" s="122" t="s">
        <v>35</v>
      </c>
      <c r="B20" s="123"/>
      <c r="C20" s="15">
        <v>1</v>
      </c>
      <c r="D20" s="15">
        <v>9</v>
      </c>
      <c r="E20" s="15">
        <v>1</v>
      </c>
      <c r="F20" s="15">
        <v>16</v>
      </c>
      <c r="G20" s="15">
        <v>1</v>
      </c>
      <c r="H20" s="15">
        <v>7</v>
      </c>
      <c r="I20" s="15">
        <v>1</v>
      </c>
      <c r="J20" s="15">
        <v>11</v>
      </c>
      <c r="K20" s="15">
        <f t="shared" si="1"/>
        <v>4</v>
      </c>
      <c r="L20" s="15">
        <f t="shared" si="2"/>
        <v>4</v>
      </c>
      <c r="M20" s="15">
        <f t="shared" si="3"/>
        <v>43</v>
      </c>
    </row>
    <row r="21" spans="1:13" s="14" customFormat="1" ht="16.5" customHeight="1">
      <c r="A21" s="122" t="s">
        <v>36</v>
      </c>
      <c r="B21" s="123"/>
      <c r="C21" s="15">
        <v>1</v>
      </c>
      <c r="D21" s="15">
        <v>10</v>
      </c>
      <c r="E21" s="15">
        <v>1</v>
      </c>
      <c r="F21" s="15">
        <v>14</v>
      </c>
      <c r="G21" s="15">
        <v>1</v>
      </c>
      <c r="H21" s="15">
        <v>6</v>
      </c>
      <c r="I21" s="15">
        <v>1</v>
      </c>
      <c r="J21" s="15">
        <v>13</v>
      </c>
      <c r="K21" s="15">
        <f t="shared" si="1"/>
        <v>4</v>
      </c>
      <c r="L21" s="15">
        <f t="shared" si="2"/>
        <v>4</v>
      </c>
      <c r="M21" s="15">
        <f t="shared" si="3"/>
        <v>43</v>
      </c>
    </row>
    <row r="22" spans="1:13" s="14" customFormat="1" ht="16.5" customHeight="1">
      <c r="A22" s="122" t="s">
        <v>37</v>
      </c>
      <c r="B22" s="123"/>
      <c r="C22" s="15">
        <v>1</v>
      </c>
      <c r="D22" s="15">
        <v>10</v>
      </c>
      <c r="E22" s="15">
        <v>1</v>
      </c>
      <c r="F22" s="15">
        <v>7</v>
      </c>
      <c r="G22" s="15">
        <v>1</v>
      </c>
      <c r="H22" s="15">
        <v>10</v>
      </c>
      <c r="I22" s="15">
        <v>1</v>
      </c>
      <c r="J22" s="15">
        <v>9</v>
      </c>
      <c r="K22" s="15">
        <f t="shared" si="1"/>
        <v>4</v>
      </c>
      <c r="L22" s="15">
        <f t="shared" si="2"/>
        <v>4</v>
      </c>
      <c r="M22" s="15">
        <f t="shared" si="3"/>
        <v>36</v>
      </c>
    </row>
    <row r="23" spans="1:13" s="14" customFormat="1" ht="16.5" customHeight="1">
      <c r="A23" s="122" t="s">
        <v>38</v>
      </c>
      <c r="B23" s="123"/>
      <c r="C23" s="15">
        <v>1</v>
      </c>
      <c r="D23" s="15">
        <v>14</v>
      </c>
      <c r="E23" s="15">
        <v>1</v>
      </c>
      <c r="F23" s="15">
        <v>7</v>
      </c>
      <c r="G23" s="15">
        <v>1</v>
      </c>
      <c r="H23" s="15">
        <v>11</v>
      </c>
      <c r="I23" s="15">
        <v>1</v>
      </c>
      <c r="J23" s="15">
        <v>13</v>
      </c>
      <c r="K23" s="15">
        <f t="shared" si="1"/>
        <v>4</v>
      </c>
      <c r="L23" s="15">
        <f t="shared" si="2"/>
        <v>4</v>
      </c>
      <c r="M23" s="15">
        <f t="shared" si="3"/>
        <v>45</v>
      </c>
    </row>
    <row r="24" spans="1:13" s="14" customFormat="1" ht="16.5" customHeight="1">
      <c r="A24" s="122" t="s">
        <v>39</v>
      </c>
      <c r="B24" s="123"/>
      <c r="C24" s="15" t="s">
        <v>49</v>
      </c>
      <c r="D24" s="15">
        <v>1</v>
      </c>
      <c r="E24" s="15">
        <v>1</v>
      </c>
      <c r="F24" s="15">
        <v>6</v>
      </c>
      <c r="G24" s="15">
        <v>1</v>
      </c>
      <c r="H24" s="15">
        <v>5</v>
      </c>
      <c r="I24" s="15">
        <v>1</v>
      </c>
      <c r="J24" s="15">
        <v>11</v>
      </c>
      <c r="K24" s="15">
        <f t="shared" si="1"/>
        <v>3</v>
      </c>
      <c r="L24" s="15">
        <f t="shared" si="2"/>
        <v>3</v>
      </c>
      <c r="M24" s="15">
        <f t="shared" si="3"/>
        <v>23</v>
      </c>
    </row>
    <row r="25" spans="1:13" s="14" customFormat="1" ht="16.5" customHeight="1">
      <c r="A25" s="122" t="s">
        <v>40</v>
      </c>
      <c r="B25" s="123"/>
      <c r="C25" s="15">
        <v>1</v>
      </c>
      <c r="D25" s="15">
        <v>5</v>
      </c>
      <c r="E25" s="15">
        <v>1</v>
      </c>
      <c r="F25" s="15">
        <v>5</v>
      </c>
      <c r="G25" s="15">
        <v>1</v>
      </c>
      <c r="H25" s="15">
        <v>11</v>
      </c>
      <c r="I25" s="15">
        <v>1</v>
      </c>
      <c r="J25" s="15">
        <v>9</v>
      </c>
      <c r="K25" s="15">
        <f t="shared" si="1"/>
        <v>4</v>
      </c>
      <c r="L25" s="15">
        <f t="shared" si="2"/>
        <v>4</v>
      </c>
      <c r="M25" s="15">
        <f t="shared" si="3"/>
        <v>30</v>
      </c>
    </row>
    <row r="26" spans="1:13" s="14" customFormat="1" ht="16.5" customHeight="1">
      <c r="A26" s="122" t="s">
        <v>41</v>
      </c>
      <c r="B26" s="123"/>
      <c r="C26" s="15">
        <v>1</v>
      </c>
      <c r="D26" s="15">
        <v>13</v>
      </c>
      <c r="E26" s="15">
        <v>1</v>
      </c>
      <c r="F26" s="15">
        <v>13</v>
      </c>
      <c r="G26" s="15">
        <v>1</v>
      </c>
      <c r="H26" s="15">
        <v>12</v>
      </c>
      <c r="I26" s="15">
        <v>1</v>
      </c>
      <c r="J26" s="15">
        <v>13</v>
      </c>
      <c r="K26" s="15">
        <f t="shared" si="1"/>
        <v>4</v>
      </c>
      <c r="L26" s="15">
        <f t="shared" si="2"/>
        <v>4</v>
      </c>
      <c r="M26" s="15">
        <f t="shared" si="3"/>
        <v>51</v>
      </c>
    </row>
    <row r="27" spans="1:13" s="14" customFormat="1" ht="16.5" customHeight="1">
      <c r="A27" s="122" t="s">
        <v>42</v>
      </c>
      <c r="B27" s="123"/>
      <c r="C27" s="15" t="s">
        <v>49</v>
      </c>
      <c r="D27" s="15" t="s">
        <v>49</v>
      </c>
      <c r="E27" s="15">
        <v>1</v>
      </c>
      <c r="F27" s="15">
        <v>5</v>
      </c>
      <c r="G27" s="15" t="s">
        <v>49</v>
      </c>
      <c r="H27" s="15" t="s">
        <v>49</v>
      </c>
      <c r="I27" s="15">
        <v>1</v>
      </c>
      <c r="J27" s="15">
        <v>10</v>
      </c>
      <c r="K27" s="15">
        <f t="shared" si="1"/>
        <v>2</v>
      </c>
      <c r="L27" s="15">
        <f t="shared" si="2"/>
        <v>2</v>
      </c>
      <c r="M27" s="15">
        <f t="shared" si="3"/>
        <v>15</v>
      </c>
    </row>
    <row r="28" spans="1:13" s="14" customFormat="1" ht="16.5" customHeight="1">
      <c r="A28" s="122" t="s">
        <v>43</v>
      </c>
      <c r="B28" s="123"/>
      <c r="C28" s="15">
        <v>1</v>
      </c>
      <c r="D28" s="15">
        <v>6</v>
      </c>
      <c r="E28" s="15">
        <v>1</v>
      </c>
      <c r="F28" s="15">
        <v>9</v>
      </c>
      <c r="G28" s="15">
        <v>1</v>
      </c>
      <c r="H28" s="15">
        <v>7</v>
      </c>
      <c r="I28" s="15">
        <v>1</v>
      </c>
      <c r="J28" s="15">
        <v>14</v>
      </c>
      <c r="K28" s="15">
        <f t="shared" si="1"/>
        <v>4</v>
      </c>
      <c r="L28" s="15">
        <f t="shared" si="2"/>
        <v>4</v>
      </c>
      <c r="M28" s="15">
        <f t="shared" si="3"/>
        <v>36</v>
      </c>
    </row>
    <row r="29" spans="1:13" s="14" customFormat="1" ht="16.5" customHeight="1">
      <c r="A29" s="122"/>
      <c r="B29" s="12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4" customFormat="1" ht="16.5" customHeight="1">
      <c r="A30" s="122" t="s">
        <v>44</v>
      </c>
      <c r="B30" s="123"/>
      <c r="C30" s="15" t="s">
        <v>49</v>
      </c>
      <c r="D30" s="15">
        <v>3</v>
      </c>
      <c r="E30" s="15">
        <v>1</v>
      </c>
      <c r="F30" s="15">
        <v>6</v>
      </c>
      <c r="G30" s="15">
        <v>1</v>
      </c>
      <c r="H30" s="15">
        <v>5</v>
      </c>
      <c r="I30" s="15">
        <v>1</v>
      </c>
      <c r="J30" s="15">
        <v>6</v>
      </c>
      <c r="K30" s="15">
        <f>SUM(C30,E30,G30,I30)</f>
        <v>3</v>
      </c>
      <c r="L30" s="15">
        <f>SUM(K30)</f>
        <v>3</v>
      </c>
      <c r="M30" s="15">
        <f>SUM(D30,F30,H30,J30,)</f>
        <v>20</v>
      </c>
    </row>
    <row r="31" spans="1:13" s="14" customFormat="1" ht="16.5" customHeight="1">
      <c r="A31" s="122" t="s">
        <v>45</v>
      </c>
      <c r="B31" s="123"/>
      <c r="C31" s="15">
        <v>1</v>
      </c>
      <c r="D31" s="15">
        <v>5</v>
      </c>
      <c r="E31" s="15">
        <v>1</v>
      </c>
      <c r="F31" s="15">
        <v>6</v>
      </c>
      <c r="G31" s="15" t="s">
        <v>49</v>
      </c>
      <c r="H31" s="15" t="s">
        <v>49</v>
      </c>
      <c r="I31" s="15" t="s">
        <v>49</v>
      </c>
      <c r="J31" s="15">
        <v>4</v>
      </c>
      <c r="K31" s="15">
        <f>SUM(C31,E31,G31,I31)</f>
        <v>2</v>
      </c>
      <c r="L31" s="15">
        <f>SUM(K31)</f>
        <v>2</v>
      </c>
      <c r="M31" s="15">
        <f>SUM(D31,F31,H31,J31,)</f>
        <v>15</v>
      </c>
    </row>
    <row r="32" spans="1:13" s="14" customFormat="1" ht="16.5" customHeight="1">
      <c r="A32" s="122" t="s">
        <v>46</v>
      </c>
      <c r="B32" s="123"/>
      <c r="C32" s="15" t="s">
        <v>49</v>
      </c>
      <c r="D32" s="15">
        <v>1</v>
      </c>
      <c r="E32" s="15" t="s">
        <v>49</v>
      </c>
      <c r="F32" s="15" t="s">
        <v>49</v>
      </c>
      <c r="G32" s="15" t="s">
        <v>49</v>
      </c>
      <c r="H32" s="15" t="s">
        <v>49</v>
      </c>
      <c r="I32" s="15" t="s">
        <v>49</v>
      </c>
      <c r="J32" s="15">
        <v>4</v>
      </c>
      <c r="K32" s="15" t="s">
        <v>49</v>
      </c>
      <c r="L32" s="15" t="s">
        <v>49</v>
      </c>
      <c r="M32" s="15">
        <f>SUM(D32,F32,H32,J32,)</f>
        <v>5</v>
      </c>
    </row>
    <row r="33" spans="1:13" s="14" customFormat="1" ht="16.5" customHeight="1">
      <c r="A33" s="122"/>
      <c r="B33" s="1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4" customFormat="1" ht="16.5" customHeight="1">
      <c r="A34" s="122" t="s">
        <v>48</v>
      </c>
      <c r="B34" s="123"/>
      <c r="C34" s="15" t="s">
        <v>49</v>
      </c>
      <c r="D34" s="15">
        <v>1</v>
      </c>
      <c r="E34" s="15" t="s">
        <v>49</v>
      </c>
      <c r="F34" s="15">
        <v>1</v>
      </c>
      <c r="G34" s="15" t="s">
        <v>49</v>
      </c>
      <c r="H34" s="15" t="s">
        <v>49</v>
      </c>
      <c r="I34" s="15" t="s">
        <v>49</v>
      </c>
      <c r="J34" s="15">
        <v>3</v>
      </c>
      <c r="K34" s="15" t="s">
        <v>49</v>
      </c>
      <c r="L34" s="15" t="s">
        <v>49</v>
      </c>
      <c r="M34" s="15">
        <f>SUM(D34,F34,H34,J34,)</f>
        <v>5</v>
      </c>
    </row>
    <row r="35" spans="1:13" s="14" customFormat="1" ht="16.5" customHeight="1">
      <c r="A35" s="122" t="s">
        <v>47</v>
      </c>
      <c r="B35" s="123"/>
      <c r="C35" s="15" t="s">
        <v>49</v>
      </c>
      <c r="D35" s="15">
        <v>1</v>
      </c>
      <c r="E35" s="15" t="s">
        <v>49</v>
      </c>
      <c r="F35" s="15">
        <v>2</v>
      </c>
      <c r="G35" s="15" t="s">
        <v>49</v>
      </c>
      <c r="H35" s="15">
        <v>1</v>
      </c>
      <c r="I35" s="15" t="s">
        <v>49</v>
      </c>
      <c r="J35" s="15">
        <v>1</v>
      </c>
      <c r="K35" s="15" t="s">
        <v>49</v>
      </c>
      <c r="L35" s="15" t="s">
        <v>49</v>
      </c>
      <c r="M35" s="15">
        <f>SUM(D35,F35,H35,J35,)</f>
        <v>5</v>
      </c>
    </row>
    <row r="36" spans="1:13" ht="15.75" customHeight="1">
      <c r="A36" s="122"/>
      <c r="B36" s="1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1" customFormat="1" ht="15.75" customHeight="1">
      <c r="A37" s="144" t="s">
        <v>13</v>
      </c>
      <c r="B37" s="145"/>
      <c r="C37" s="16">
        <f aca="true" t="shared" si="4" ref="C37:M37">SUM(C12:C35)</f>
        <v>15</v>
      </c>
      <c r="D37" s="16">
        <f t="shared" si="4"/>
        <v>146</v>
      </c>
      <c r="E37" s="16">
        <f t="shared" si="4"/>
        <v>19</v>
      </c>
      <c r="F37" s="16">
        <f t="shared" si="4"/>
        <v>184</v>
      </c>
      <c r="G37" s="16">
        <f t="shared" si="4"/>
        <v>16</v>
      </c>
      <c r="H37" s="16">
        <f t="shared" si="4"/>
        <v>159</v>
      </c>
      <c r="I37" s="16">
        <f t="shared" si="4"/>
        <v>18</v>
      </c>
      <c r="J37" s="16">
        <f t="shared" si="4"/>
        <v>211</v>
      </c>
      <c r="K37" s="16">
        <f t="shared" si="4"/>
        <v>68</v>
      </c>
      <c r="L37" s="16">
        <f t="shared" si="4"/>
        <v>68</v>
      </c>
      <c r="M37" s="16">
        <f t="shared" si="4"/>
        <v>700</v>
      </c>
    </row>
    <row r="38" spans="1:13" s="21" customFormat="1" ht="15.75" customHeight="1" thickBot="1">
      <c r="A38" s="142" t="s">
        <v>14</v>
      </c>
      <c r="B38" s="143"/>
      <c r="C38" s="22">
        <f aca="true" t="shared" si="5" ref="C38:M38">SUM(C10,C37)</f>
        <v>18</v>
      </c>
      <c r="D38" s="22">
        <f t="shared" si="5"/>
        <v>211</v>
      </c>
      <c r="E38" s="22">
        <f t="shared" si="5"/>
        <v>24</v>
      </c>
      <c r="F38" s="22">
        <f t="shared" si="5"/>
        <v>282</v>
      </c>
      <c r="G38" s="22">
        <f t="shared" si="5"/>
        <v>19</v>
      </c>
      <c r="H38" s="22">
        <f t="shared" si="5"/>
        <v>235</v>
      </c>
      <c r="I38" s="22">
        <f t="shared" si="5"/>
        <v>23</v>
      </c>
      <c r="J38" s="22">
        <f t="shared" si="5"/>
        <v>309</v>
      </c>
      <c r="K38" s="22">
        <f t="shared" si="5"/>
        <v>84</v>
      </c>
      <c r="L38" s="22">
        <f t="shared" si="5"/>
        <v>84</v>
      </c>
      <c r="M38" s="22">
        <f t="shared" si="5"/>
        <v>1037</v>
      </c>
    </row>
    <row r="39" ht="15.75" customHeight="1"/>
  </sheetData>
  <sheetProtection/>
  <mergeCells count="40">
    <mergeCell ref="A13:B13"/>
    <mergeCell ref="A14:B14"/>
    <mergeCell ref="A3:M3"/>
    <mergeCell ref="A4:B6"/>
    <mergeCell ref="C4:M4"/>
    <mergeCell ref="C5:D5"/>
    <mergeCell ref="E5:F5"/>
    <mergeCell ref="G5:H5"/>
    <mergeCell ref="I5:J5"/>
    <mergeCell ref="K5:M5"/>
    <mergeCell ref="A24:B24"/>
    <mergeCell ref="A25:B25"/>
    <mergeCell ref="A20:B20"/>
    <mergeCell ref="A21:B21"/>
    <mergeCell ref="A7:B7"/>
    <mergeCell ref="A8:B8"/>
    <mergeCell ref="A9:B9"/>
    <mergeCell ref="A10:B10"/>
    <mergeCell ref="A18:B18"/>
    <mergeCell ref="A19:B19"/>
    <mergeCell ref="A28:B28"/>
    <mergeCell ref="A29:B29"/>
    <mergeCell ref="A11:B11"/>
    <mergeCell ref="A12:B12"/>
    <mergeCell ref="A36:B36"/>
    <mergeCell ref="A37:B37"/>
    <mergeCell ref="A15:B15"/>
    <mergeCell ref="A17:B17"/>
    <mergeCell ref="A30:B30"/>
    <mergeCell ref="A31:B31"/>
    <mergeCell ref="A22:B22"/>
    <mergeCell ref="A23:B23"/>
    <mergeCell ref="A26:B26"/>
    <mergeCell ref="A27:B27"/>
    <mergeCell ref="A38:B38"/>
    <mergeCell ref="A1:M1"/>
    <mergeCell ref="A32:B32"/>
    <mergeCell ref="A33:B33"/>
    <mergeCell ref="A34:B34"/>
    <mergeCell ref="A35:B35"/>
  </mergeCells>
  <printOptions/>
  <pageMargins left="0.68" right="0.2" top="0.29" bottom="0.5" header="0.31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="70" zoomScaleNormal="75" zoomScaleSheetLayoutView="70" zoomScalePageLayoutView="0" workbookViewId="0" topLeftCell="A19">
      <selection activeCell="A31" sqref="A31:A32"/>
    </sheetView>
  </sheetViews>
  <sheetFormatPr defaultColWidth="9.00390625" defaultRowHeight="12.75"/>
  <cols>
    <col min="1" max="1" width="32.00390625" style="0" customWidth="1"/>
    <col min="2" max="14" width="10.75390625" style="0" customWidth="1"/>
  </cols>
  <sheetData>
    <row r="1" spans="1:14" ht="1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5" customFormat="1" ht="19.5" customHeight="1">
      <c r="A2" s="149" t="s">
        <v>16</v>
      </c>
      <c r="B2" s="135" t="s">
        <v>15</v>
      </c>
      <c r="C2" s="135"/>
      <c r="D2" s="135" t="s">
        <v>17</v>
      </c>
      <c r="E2" s="135"/>
      <c r="F2" s="135" t="s">
        <v>18</v>
      </c>
      <c r="G2" s="135"/>
      <c r="H2" s="135" t="s">
        <v>19</v>
      </c>
      <c r="I2" s="135"/>
      <c r="J2" s="135" t="s">
        <v>20</v>
      </c>
      <c r="K2" s="135"/>
      <c r="L2" s="135" t="s">
        <v>21</v>
      </c>
      <c r="M2" s="135"/>
      <c r="N2" s="135"/>
    </row>
    <row r="3" spans="1:14" s="5" customFormat="1" ht="19.5" customHeight="1">
      <c r="A3" s="135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10</v>
      </c>
      <c r="N3" s="2" t="s">
        <v>5</v>
      </c>
    </row>
    <row r="4" spans="1:14" s="5" customFormat="1" ht="12.75">
      <c r="A4" s="6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5" customFormat="1" ht="29.25" customHeight="1">
      <c r="A5" s="25" t="s">
        <v>51</v>
      </c>
      <c r="B5" s="15">
        <v>3</v>
      </c>
      <c r="C5" s="15">
        <v>63</v>
      </c>
      <c r="D5" s="15">
        <v>3</v>
      </c>
      <c r="E5" s="15">
        <v>61</v>
      </c>
      <c r="F5" s="15">
        <v>3</v>
      </c>
      <c r="G5" s="15">
        <v>74</v>
      </c>
      <c r="H5" s="15">
        <v>3</v>
      </c>
      <c r="I5" s="15">
        <v>66</v>
      </c>
      <c r="J5" s="15">
        <v>3</v>
      </c>
      <c r="K5" s="15">
        <v>68</v>
      </c>
      <c r="L5" s="15">
        <v>15</v>
      </c>
      <c r="M5" s="15">
        <v>15</v>
      </c>
      <c r="N5" s="15">
        <f>SUM(C5,E5,G5,I5,K5)</f>
        <v>332</v>
      </c>
    </row>
    <row r="6" spans="1:14" s="5" customFormat="1" ht="15">
      <c r="A6" s="1" t="s">
        <v>50</v>
      </c>
      <c r="B6" s="15">
        <v>2</v>
      </c>
      <c r="C6" s="15">
        <v>51</v>
      </c>
      <c r="D6" s="15">
        <v>2</v>
      </c>
      <c r="E6" s="15">
        <v>55</v>
      </c>
      <c r="F6" s="15">
        <v>2</v>
      </c>
      <c r="G6" s="15">
        <v>50</v>
      </c>
      <c r="H6" s="15">
        <v>2</v>
      </c>
      <c r="I6" s="15">
        <v>36</v>
      </c>
      <c r="J6" s="15">
        <v>2</v>
      </c>
      <c r="K6" s="15">
        <v>52</v>
      </c>
      <c r="L6" s="15">
        <v>10</v>
      </c>
      <c r="M6" s="15">
        <v>10</v>
      </c>
      <c r="N6" s="15">
        <f>SUM(C6,E6,G6,I6,K6)</f>
        <v>244</v>
      </c>
    </row>
    <row r="7" spans="1:14" s="5" customFormat="1" ht="15">
      <c r="A7" s="7" t="s">
        <v>11</v>
      </c>
      <c r="B7" s="15">
        <f aca="true" t="shared" si="0" ref="B7:N7">SUM(B5:B6)</f>
        <v>5</v>
      </c>
      <c r="C7" s="15">
        <f t="shared" si="0"/>
        <v>114</v>
      </c>
      <c r="D7" s="15">
        <f t="shared" si="0"/>
        <v>5</v>
      </c>
      <c r="E7" s="15">
        <f t="shared" si="0"/>
        <v>116</v>
      </c>
      <c r="F7" s="15">
        <f t="shared" si="0"/>
        <v>5</v>
      </c>
      <c r="G7" s="15">
        <f t="shared" si="0"/>
        <v>124</v>
      </c>
      <c r="H7" s="15">
        <f t="shared" si="0"/>
        <v>5</v>
      </c>
      <c r="I7" s="15">
        <f t="shared" si="0"/>
        <v>102</v>
      </c>
      <c r="J7" s="15">
        <f t="shared" si="0"/>
        <v>5</v>
      </c>
      <c r="K7" s="15">
        <f t="shared" si="0"/>
        <v>120</v>
      </c>
      <c r="L7" s="15">
        <f t="shared" si="0"/>
        <v>25</v>
      </c>
      <c r="M7" s="15">
        <f t="shared" si="0"/>
        <v>25</v>
      </c>
      <c r="N7" s="15">
        <f t="shared" si="0"/>
        <v>576</v>
      </c>
    </row>
    <row r="8" spans="1:14" s="5" customFormat="1" ht="15">
      <c r="A8" s="6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5" customFormat="1" ht="15">
      <c r="A9" s="9" t="s">
        <v>27</v>
      </c>
      <c r="B9" s="15">
        <v>1</v>
      </c>
      <c r="C9" s="15">
        <v>16</v>
      </c>
      <c r="D9" s="15">
        <v>1</v>
      </c>
      <c r="E9" s="15">
        <v>16</v>
      </c>
      <c r="F9" s="15">
        <v>1</v>
      </c>
      <c r="G9" s="15">
        <v>14</v>
      </c>
      <c r="H9" s="15">
        <v>1</v>
      </c>
      <c r="I9" s="15">
        <v>12</v>
      </c>
      <c r="J9" s="15">
        <v>1</v>
      </c>
      <c r="K9" s="15">
        <v>12</v>
      </c>
      <c r="L9" s="15">
        <v>5</v>
      </c>
      <c r="M9" s="15">
        <v>5</v>
      </c>
      <c r="N9" s="15">
        <f aca="true" t="shared" si="1" ref="N9:N25">SUM(C9,E9,G9,I9,K9)</f>
        <v>70</v>
      </c>
    </row>
    <row r="10" spans="1:14" s="5" customFormat="1" ht="15">
      <c r="A10" s="9" t="s">
        <v>28</v>
      </c>
      <c r="B10" s="15">
        <v>1</v>
      </c>
      <c r="C10" s="15">
        <v>16</v>
      </c>
      <c r="D10" s="15">
        <v>1</v>
      </c>
      <c r="E10" s="15">
        <v>21</v>
      </c>
      <c r="F10" s="15">
        <v>1</v>
      </c>
      <c r="G10" s="15">
        <v>22</v>
      </c>
      <c r="H10" s="15">
        <v>2</v>
      </c>
      <c r="I10" s="15">
        <v>35</v>
      </c>
      <c r="J10" s="15">
        <v>1</v>
      </c>
      <c r="K10" s="15">
        <v>24</v>
      </c>
      <c r="L10" s="15">
        <v>6</v>
      </c>
      <c r="M10" s="15">
        <v>6</v>
      </c>
      <c r="N10" s="15">
        <f t="shared" si="1"/>
        <v>118</v>
      </c>
    </row>
    <row r="11" spans="1:14" s="5" customFormat="1" ht="15">
      <c r="A11" s="9" t="s">
        <v>29</v>
      </c>
      <c r="B11" s="15">
        <v>1</v>
      </c>
      <c r="C11" s="15">
        <v>20</v>
      </c>
      <c r="D11" s="15">
        <v>1</v>
      </c>
      <c r="E11" s="15">
        <v>15</v>
      </c>
      <c r="F11" s="15">
        <v>1</v>
      </c>
      <c r="G11" s="15">
        <v>24</v>
      </c>
      <c r="H11" s="15">
        <v>1</v>
      </c>
      <c r="I11" s="15">
        <v>16</v>
      </c>
      <c r="J11" s="15">
        <v>1</v>
      </c>
      <c r="K11" s="15">
        <v>16</v>
      </c>
      <c r="L11" s="15">
        <v>5</v>
      </c>
      <c r="M11" s="15">
        <v>5</v>
      </c>
      <c r="N11" s="15">
        <f t="shared" si="1"/>
        <v>91</v>
      </c>
    </row>
    <row r="12" spans="1:14" s="5" customFormat="1" ht="15">
      <c r="A12" s="9" t="s">
        <v>30</v>
      </c>
      <c r="B12" s="15">
        <v>1</v>
      </c>
      <c r="C12" s="15">
        <v>13</v>
      </c>
      <c r="D12" s="15">
        <v>1</v>
      </c>
      <c r="E12" s="15">
        <v>13</v>
      </c>
      <c r="F12" s="15">
        <v>1</v>
      </c>
      <c r="G12" s="15">
        <v>10</v>
      </c>
      <c r="H12" s="15">
        <v>1</v>
      </c>
      <c r="I12" s="15">
        <v>9</v>
      </c>
      <c r="J12" s="15">
        <v>1</v>
      </c>
      <c r="K12" s="15">
        <v>11</v>
      </c>
      <c r="L12" s="15">
        <v>5</v>
      </c>
      <c r="M12" s="15">
        <v>5</v>
      </c>
      <c r="N12" s="15">
        <f t="shared" si="1"/>
        <v>56</v>
      </c>
    </row>
    <row r="13" spans="1:14" s="5" customFormat="1" ht="15">
      <c r="A13" s="9" t="s">
        <v>31</v>
      </c>
      <c r="B13" s="15">
        <v>1</v>
      </c>
      <c r="C13" s="15">
        <v>16</v>
      </c>
      <c r="D13" s="15">
        <v>1</v>
      </c>
      <c r="E13" s="15">
        <v>15</v>
      </c>
      <c r="F13" s="15">
        <v>1</v>
      </c>
      <c r="G13" s="15">
        <v>15</v>
      </c>
      <c r="H13" s="15">
        <v>1</v>
      </c>
      <c r="I13" s="15">
        <v>22</v>
      </c>
      <c r="J13" s="15">
        <v>1</v>
      </c>
      <c r="K13" s="15">
        <v>20</v>
      </c>
      <c r="L13" s="15">
        <v>5</v>
      </c>
      <c r="M13" s="15">
        <v>5</v>
      </c>
      <c r="N13" s="15">
        <f t="shared" si="1"/>
        <v>88</v>
      </c>
    </row>
    <row r="14" spans="1:14" s="5" customFormat="1" ht="15">
      <c r="A14" s="9" t="s">
        <v>32</v>
      </c>
      <c r="B14" s="15">
        <v>1</v>
      </c>
      <c r="C14" s="15">
        <v>10</v>
      </c>
      <c r="D14" s="15">
        <v>1</v>
      </c>
      <c r="E14" s="15">
        <v>14</v>
      </c>
      <c r="F14" s="15">
        <v>1</v>
      </c>
      <c r="G14" s="15">
        <v>8</v>
      </c>
      <c r="H14" s="15">
        <v>1</v>
      </c>
      <c r="I14" s="15">
        <v>14</v>
      </c>
      <c r="J14" s="15">
        <v>1</v>
      </c>
      <c r="K14" s="15">
        <v>10</v>
      </c>
      <c r="L14" s="15">
        <v>5</v>
      </c>
      <c r="M14" s="15">
        <v>5</v>
      </c>
      <c r="N14" s="15">
        <f t="shared" si="1"/>
        <v>56</v>
      </c>
    </row>
    <row r="15" spans="1:14" s="5" customFormat="1" ht="15">
      <c r="A15" s="9" t="s">
        <v>33</v>
      </c>
      <c r="B15" s="15">
        <v>1</v>
      </c>
      <c r="C15" s="15">
        <v>9</v>
      </c>
      <c r="D15" s="15">
        <v>1</v>
      </c>
      <c r="E15" s="15">
        <v>5</v>
      </c>
      <c r="F15" s="15" t="s">
        <v>49</v>
      </c>
      <c r="G15" s="15">
        <v>1</v>
      </c>
      <c r="H15" s="15">
        <v>1</v>
      </c>
      <c r="I15" s="15">
        <v>12</v>
      </c>
      <c r="J15" s="15">
        <v>1</v>
      </c>
      <c r="K15" s="15">
        <v>5</v>
      </c>
      <c r="L15" s="15">
        <v>4</v>
      </c>
      <c r="M15" s="15">
        <v>4</v>
      </c>
      <c r="N15" s="15">
        <f t="shared" si="1"/>
        <v>32</v>
      </c>
    </row>
    <row r="16" spans="1:14" s="5" customFormat="1" ht="15">
      <c r="A16" s="9" t="s">
        <v>34</v>
      </c>
      <c r="B16" s="15">
        <v>1</v>
      </c>
      <c r="C16" s="15">
        <v>10</v>
      </c>
      <c r="D16" s="15">
        <v>1</v>
      </c>
      <c r="E16" s="15">
        <v>13</v>
      </c>
      <c r="F16" s="15">
        <v>1</v>
      </c>
      <c r="G16" s="15">
        <v>14</v>
      </c>
      <c r="H16" s="15">
        <v>1</v>
      </c>
      <c r="I16" s="15">
        <v>13</v>
      </c>
      <c r="J16" s="15">
        <v>1</v>
      </c>
      <c r="K16" s="15">
        <v>10</v>
      </c>
      <c r="L16" s="15">
        <v>5</v>
      </c>
      <c r="M16" s="15">
        <v>5</v>
      </c>
      <c r="N16" s="15">
        <f t="shared" si="1"/>
        <v>60</v>
      </c>
    </row>
    <row r="17" spans="1:14" s="5" customFormat="1" ht="15">
      <c r="A17" s="9" t="s">
        <v>35</v>
      </c>
      <c r="B17" s="15">
        <v>1</v>
      </c>
      <c r="C17" s="15">
        <v>9</v>
      </c>
      <c r="D17" s="15">
        <v>1</v>
      </c>
      <c r="E17" s="15">
        <v>13</v>
      </c>
      <c r="F17" s="15">
        <v>1</v>
      </c>
      <c r="G17" s="15">
        <v>17</v>
      </c>
      <c r="H17" s="15">
        <v>1</v>
      </c>
      <c r="I17" s="15">
        <v>16</v>
      </c>
      <c r="J17" s="15">
        <v>1</v>
      </c>
      <c r="K17" s="15">
        <v>8</v>
      </c>
      <c r="L17" s="15">
        <v>5</v>
      </c>
      <c r="M17" s="15">
        <v>5</v>
      </c>
      <c r="N17" s="15">
        <f t="shared" si="1"/>
        <v>63</v>
      </c>
    </row>
    <row r="18" spans="1:14" s="5" customFormat="1" ht="15">
      <c r="A18" s="9" t="s">
        <v>36</v>
      </c>
      <c r="B18" s="15">
        <v>1</v>
      </c>
      <c r="C18" s="15">
        <v>18</v>
      </c>
      <c r="D18" s="15">
        <v>1</v>
      </c>
      <c r="E18" s="15">
        <v>10</v>
      </c>
      <c r="F18" s="15">
        <v>1</v>
      </c>
      <c r="G18" s="15">
        <v>10</v>
      </c>
      <c r="H18" s="15">
        <v>1</v>
      </c>
      <c r="I18" s="15">
        <v>13</v>
      </c>
      <c r="J18" s="15">
        <v>1</v>
      </c>
      <c r="K18" s="15">
        <v>5</v>
      </c>
      <c r="L18" s="15">
        <v>5</v>
      </c>
      <c r="M18" s="15">
        <v>5</v>
      </c>
      <c r="N18" s="15">
        <f t="shared" si="1"/>
        <v>56</v>
      </c>
    </row>
    <row r="19" spans="1:14" s="5" customFormat="1" ht="15">
      <c r="A19" s="9" t="s">
        <v>37</v>
      </c>
      <c r="B19" s="15">
        <v>1</v>
      </c>
      <c r="C19" s="15">
        <v>11</v>
      </c>
      <c r="D19" s="15">
        <v>1</v>
      </c>
      <c r="E19" s="15">
        <v>10</v>
      </c>
      <c r="F19" s="15">
        <v>1</v>
      </c>
      <c r="G19" s="15">
        <v>17</v>
      </c>
      <c r="H19" s="15">
        <v>1</v>
      </c>
      <c r="I19" s="15">
        <v>9</v>
      </c>
      <c r="J19" s="15">
        <v>1</v>
      </c>
      <c r="K19" s="15">
        <v>8</v>
      </c>
      <c r="L19" s="15">
        <v>5</v>
      </c>
      <c r="M19" s="15">
        <v>5</v>
      </c>
      <c r="N19" s="15">
        <f t="shared" si="1"/>
        <v>55</v>
      </c>
    </row>
    <row r="20" spans="1:14" s="5" customFormat="1" ht="15">
      <c r="A20" s="9" t="s">
        <v>38</v>
      </c>
      <c r="B20" s="15">
        <v>1</v>
      </c>
      <c r="C20" s="15">
        <v>12</v>
      </c>
      <c r="D20" s="15">
        <v>1</v>
      </c>
      <c r="E20" s="15">
        <v>21</v>
      </c>
      <c r="F20" s="15">
        <v>1</v>
      </c>
      <c r="G20" s="15">
        <v>12</v>
      </c>
      <c r="H20" s="15">
        <v>1</v>
      </c>
      <c r="I20" s="15">
        <v>17</v>
      </c>
      <c r="J20" s="15">
        <v>1</v>
      </c>
      <c r="K20" s="15">
        <v>17</v>
      </c>
      <c r="L20" s="15">
        <v>5</v>
      </c>
      <c r="M20" s="15">
        <v>5</v>
      </c>
      <c r="N20" s="15">
        <f t="shared" si="1"/>
        <v>79</v>
      </c>
    </row>
    <row r="21" spans="1:14" s="5" customFormat="1" ht="15">
      <c r="A21" s="9" t="s">
        <v>39</v>
      </c>
      <c r="B21" s="15" t="s">
        <v>49</v>
      </c>
      <c r="C21" s="15" t="s">
        <v>49</v>
      </c>
      <c r="D21" s="15">
        <v>1</v>
      </c>
      <c r="E21" s="15">
        <v>7</v>
      </c>
      <c r="F21" s="15">
        <v>1</v>
      </c>
      <c r="G21" s="15">
        <v>5</v>
      </c>
      <c r="H21" s="15">
        <v>1</v>
      </c>
      <c r="I21" s="15">
        <v>11</v>
      </c>
      <c r="J21" s="15">
        <v>1</v>
      </c>
      <c r="K21" s="15">
        <v>9</v>
      </c>
      <c r="L21" s="15">
        <v>4</v>
      </c>
      <c r="M21" s="15">
        <v>4</v>
      </c>
      <c r="N21" s="15">
        <f t="shared" si="1"/>
        <v>32</v>
      </c>
    </row>
    <row r="22" spans="1:14" s="5" customFormat="1" ht="15">
      <c r="A22" s="9" t="s">
        <v>40</v>
      </c>
      <c r="B22" s="15">
        <v>1</v>
      </c>
      <c r="C22" s="15">
        <v>11</v>
      </c>
      <c r="D22" s="15">
        <v>1</v>
      </c>
      <c r="E22" s="15">
        <v>9</v>
      </c>
      <c r="F22" s="15">
        <v>1</v>
      </c>
      <c r="G22" s="15">
        <v>11</v>
      </c>
      <c r="H22" s="15">
        <v>1</v>
      </c>
      <c r="I22" s="15">
        <v>8</v>
      </c>
      <c r="J22" s="15">
        <v>1</v>
      </c>
      <c r="K22" s="15">
        <v>17</v>
      </c>
      <c r="L22" s="15">
        <v>5</v>
      </c>
      <c r="M22" s="15">
        <v>5</v>
      </c>
      <c r="N22" s="15">
        <f t="shared" si="1"/>
        <v>56</v>
      </c>
    </row>
    <row r="23" spans="1:14" s="5" customFormat="1" ht="15">
      <c r="A23" s="9" t="s">
        <v>41</v>
      </c>
      <c r="B23" s="15">
        <v>1</v>
      </c>
      <c r="C23" s="15">
        <v>17</v>
      </c>
      <c r="D23" s="15">
        <v>1</v>
      </c>
      <c r="E23" s="15">
        <v>19</v>
      </c>
      <c r="F23" s="15">
        <v>1</v>
      </c>
      <c r="G23" s="15">
        <v>15</v>
      </c>
      <c r="H23" s="15">
        <v>1</v>
      </c>
      <c r="I23" s="15">
        <v>14</v>
      </c>
      <c r="J23" s="15">
        <v>1</v>
      </c>
      <c r="K23" s="15">
        <v>15</v>
      </c>
      <c r="L23" s="15">
        <v>5</v>
      </c>
      <c r="M23" s="15">
        <v>5</v>
      </c>
      <c r="N23" s="15">
        <f t="shared" si="1"/>
        <v>80</v>
      </c>
    </row>
    <row r="24" spans="1:14" s="5" customFormat="1" ht="15">
      <c r="A24" s="9" t="s">
        <v>42</v>
      </c>
      <c r="B24" s="15">
        <v>1</v>
      </c>
      <c r="C24" s="15">
        <v>5</v>
      </c>
      <c r="D24" s="15">
        <v>1</v>
      </c>
      <c r="E24" s="15">
        <v>7</v>
      </c>
      <c r="F24" s="15">
        <v>1</v>
      </c>
      <c r="G24" s="15">
        <v>5</v>
      </c>
      <c r="H24" s="15">
        <v>1</v>
      </c>
      <c r="I24" s="15">
        <v>11</v>
      </c>
      <c r="J24" s="15">
        <v>1</v>
      </c>
      <c r="K24" s="15">
        <v>9</v>
      </c>
      <c r="L24" s="15">
        <v>5</v>
      </c>
      <c r="M24" s="15">
        <v>5</v>
      </c>
      <c r="N24" s="15">
        <f t="shared" si="1"/>
        <v>37</v>
      </c>
    </row>
    <row r="25" spans="1:14" s="5" customFormat="1" ht="15">
      <c r="A25" s="9" t="s">
        <v>43</v>
      </c>
      <c r="B25" s="15">
        <v>1</v>
      </c>
      <c r="C25" s="15">
        <v>23</v>
      </c>
      <c r="D25" s="15">
        <v>1</v>
      </c>
      <c r="E25" s="15">
        <v>14</v>
      </c>
      <c r="F25" s="15">
        <v>1</v>
      </c>
      <c r="G25" s="15">
        <v>15</v>
      </c>
      <c r="H25" s="15">
        <v>1</v>
      </c>
      <c r="I25" s="15">
        <v>12</v>
      </c>
      <c r="J25" s="15">
        <v>1</v>
      </c>
      <c r="K25" s="15">
        <v>11</v>
      </c>
      <c r="L25" s="15">
        <v>5</v>
      </c>
      <c r="M25" s="15">
        <v>5</v>
      </c>
      <c r="N25" s="15">
        <f t="shared" si="1"/>
        <v>75</v>
      </c>
    </row>
    <row r="26" spans="1:14" s="5" customFormat="1" ht="15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5" customFormat="1" ht="15">
      <c r="A27" s="9" t="s">
        <v>44</v>
      </c>
      <c r="B27" s="15">
        <v>1</v>
      </c>
      <c r="C27" s="15">
        <v>13</v>
      </c>
      <c r="D27" s="15">
        <v>1</v>
      </c>
      <c r="E27" s="15">
        <v>11</v>
      </c>
      <c r="F27" s="15">
        <v>1</v>
      </c>
      <c r="G27" s="15">
        <v>9</v>
      </c>
      <c r="H27" s="15">
        <v>1</v>
      </c>
      <c r="I27" s="15">
        <v>5</v>
      </c>
      <c r="J27" s="15">
        <v>1</v>
      </c>
      <c r="K27" s="15">
        <v>9</v>
      </c>
      <c r="L27" s="15">
        <v>5</v>
      </c>
      <c r="M27" s="15">
        <v>5</v>
      </c>
      <c r="N27" s="15">
        <f>SUM(C27,E27,G27,I27,K27)</f>
        <v>47</v>
      </c>
    </row>
    <row r="28" spans="1:14" s="5" customFormat="1" ht="15">
      <c r="A28" s="9" t="s">
        <v>45</v>
      </c>
      <c r="B28" s="15">
        <v>1</v>
      </c>
      <c r="C28" s="15">
        <v>5</v>
      </c>
      <c r="D28" s="15">
        <v>1</v>
      </c>
      <c r="E28" s="15">
        <v>9</v>
      </c>
      <c r="F28" s="15">
        <v>1</v>
      </c>
      <c r="G28" s="15">
        <v>5</v>
      </c>
      <c r="H28" s="15">
        <v>1</v>
      </c>
      <c r="I28" s="15">
        <v>5</v>
      </c>
      <c r="J28" s="15">
        <v>1</v>
      </c>
      <c r="K28" s="15">
        <v>9</v>
      </c>
      <c r="L28" s="15">
        <v>5</v>
      </c>
      <c r="M28" s="15">
        <v>5</v>
      </c>
      <c r="N28" s="15">
        <f>SUM(C28,E28,G28,I28,K28)</f>
        <v>33</v>
      </c>
    </row>
    <row r="29" spans="1:14" s="5" customFormat="1" ht="15">
      <c r="A29" s="9" t="s">
        <v>46</v>
      </c>
      <c r="B29" s="15" t="s">
        <v>49</v>
      </c>
      <c r="C29" s="15">
        <v>1</v>
      </c>
      <c r="D29" s="15" t="s">
        <v>49</v>
      </c>
      <c r="E29" s="15" t="s">
        <v>49</v>
      </c>
      <c r="F29" s="15" t="s">
        <v>49</v>
      </c>
      <c r="G29" s="15">
        <v>2</v>
      </c>
      <c r="H29" s="15" t="s">
        <v>49</v>
      </c>
      <c r="I29" s="15">
        <v>3</v>
      </c>
      <c r="J29" s="15" t="s">
        <v>49</v>
      </c>
      <c r="K29" s="15">
        <v>3</v>
      </c>
      <c r="L29" s="15" t="s">
        <v>49</v>
      </c>
      <c r="M29" s="15" t="s">
        <v>49</v>
      </c>
      <c r="N29" s="15">
        <f>SUM(C29,E29,G29,I29,K29)</f>
        <v>9</v>
      </c>
    </row>
    <row r="30" spans="1:14" s="5" customFormat="1" ht="15">
      <c r="A30" s="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5" customFormat="1" ht="15">
      <c r="A31" s="9" t="s">
        <v>47</v>
      </c>
      <c r="B31" s="15" t="s">
        <v>49</v>
      </c>
      <c r="C31" s="15" t="s">
        <v>49</v>
      </c>
      <c r="D31" s="15" t="s">
        <v>49</v>
      </c>
      <c r="E31" s="15" t="s">
        <v>49</v>
      </c>
      <c r="F31" s="15" t="s">
        <v>49</v>
      </c>
      <c r="G31" s="15" t="s">
        <v>49</v>
      </c>
      <c r="H31" s="15" t="s">
        <v>49</v>
      </c>
      <c r="I31" s="15" t="s">
        <v>49</v>
      </c>
      <c r="J31" s="15" t="s">
        <v>49</v>
      </c>
      <c r="K31" s="15" t="s">
        <v>49</v>
      </c>
      <c r="L31" s="15" t="s">
        <v>49</v>
      </c>
      <c r="M31" s="15" t="s">
        <v>49</v>
      </c>
      <c r="N31" s="15" t="s">
        <v>49</v>
      </c>
    </row>
    <row r="32" spans="1:14" s="5" customFormat="1" ht="15">
      <c r="A32" s="9" t="s">
        <v>48</v>
      </c>
      <c r="B32" s="15" t="s">
        <v>49</v>
      </c>
      <c r="C32" s="15" t="s">
        <v>49</v>
      </c>
      <c r="D32" s="15" t="s">
        <v>49</v>
      </c>
      <c r="E32" s="15" t="s">
        <v>49</v>
      </c>
      <c r="F32" s="15" t="s">
        <v>49</v>
      </c>
      <c r="G32" s="15" t="s">
        <v>49</v>
      </c>
      <c r="H32" s="15" t="s">
        <v>49</v>
      </c>
      <c r="I32" s="15" t="s">
        <v>49</v>
      </c>
      <c r="J32" s="15" t="s">
        <v>49</v>
      </c>
      <c r="K32" s="15" t="s">
        <v>49</v>
      </c>
      <c r="L32" s="15" t="s">
        <v>49</v>
      </c>
      <c r="M32" s="15" t="s">
        <v>49</v>
      </c>
      <c r="N32" s="15" t="s">
        <v>49</v>
      </c>
    </row>
    <row r="33" spans="1:14" s="5" customFormat="1" ht="15">
      <c r="A33" s="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7" customFormat="1" ht="15">
      <c r="A34" s="12" t="s">
        <v>13</v>
      </c>
      <c r="B34" s="16">
        <f>SUM(B9:B33)</f>
        <v>18</v>
      </c>
      <c r="C34" s="16">
        <f aca="true" t="shared" si="2" ref="C34:N34">SUM(C9:C33)</f>
        <v>235</v>
      </c>
      <c r="D34" s="16">
        <f t="shared" si="2"/>
        <v>19</v>
      </c>
      <c r="E34" s="16">
        <f t="shared" si="2"/>
        <v>242</v>
      </c>
      <c r="F34" s="16">
        <f t="shared" si="2"/>
        <v>18</v>
      </c>
      <c r="G34" s="16">
        <f t="shared" si="2"/>
        <v>231</v>
      </c>
      <c r="H34" s="16">
        <f t="shared" si="2"/>
        <v>20</v>
      </c>
      <c r="I34" s="16">
        <f t="shared" si="2"/>
        <v>257</v>
      </c>
      <c r="J34" s="16">
        <f t="shared" si="2"/>
        <v>19</v>
      </c>
      <c r="K34" s="16">
        <f t="shared" si="2"/>
        <v>228</v>
      </c>
      <c r="L34" s="16">
        <f t="shared" si="2"/>
        <v>94</v>
      </c>
      <c r="M34" s="16">
        <f t="shared" si="2"/>
        <v>94</v>
      </c>
      <c r="N34" s="16">
        <f t="shared" si="2"/>
        <v>1193</v>
      </c>
    </row>
    <row r="35" spans="1:256" s="20" customFormat="1" ht="15">
      <c r="A35" s="12" t="s">
        <v>14</v>
      </c>
      <c r="B35" s="16">
        <f aca="true" t="shared" si="3" ref="B35:N35">SUM(B7,B34)</f>
        <v>23</v>
      </c>
      <c r="C35" s="16">
        <f t="shared" si="3"/>
        <v>349</v>
      </c>
      <c r="D35" s="16">
        <f t="shared" si="3"/>
        <v>24</v>
      </c>
      <c r="E35" s="16">
        <f t="shared" si="3"/>
        <v>358</v>
      </c>
      <c r="F35" s="16">
        <f t="shared" si="3"/>
        <v>23</v>
      </c>
      <c r="G35" s="16">
        <f t="shared" si="3"/>
        <v>355</v>
      </c>
      <c r="H35" s="16">
        <f t="shared" si="3"/>
        <v>25</v>
      </c>
      <c r="I35" s="16">
        <f t="shared" si="3"/>
        <v>359</v>
      </c>
      <c r="J35" s="16">
        <f t="shared" si="3"/>
        <v>24</v>
      </c>
      <c r="K35" s="16">
        <f t="shared" si="3"/>
        <v>348</v>
      </c>
      <c r="L35" s="16">
        <f t="shared" si="3"/>
        <v>119</v>
      </c>
      <c r="M35" s="16">
        <f t="shared" si="3"/>
        <v>119</v>
      </c>
      <c r="N35" s="16">
        <f t="shared" si="3"/>
        <v>1769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="5" customFormat="1" ht="12.75"/>
    <row r="37" s="5" customFormat="1" ht="12.75"/>
    <row r="38" s="5" customFormat="1" ht="12.75"/>
    <row r="39" spans="1:12" s="5" customFormat="1" ht="12.75">
      <c r="A39" s="149" t="s">
        <v>16</v>
      </c>
      <c r="B39" s="135" t="s">
        <v>22</v>
      </c>
      <c r="C39" s="135"/>
      <c r="D39" s="135" t="s">
        <v>23</v>
      </c>
      <c r="E39" s="135"/>
      <c r="F39" s="135" t="s">
        <v>24</v>
      </c>
      <c r="G39" s="135"/>
      <c r="H39" s="135"/>
      <c r="I39" s="135" t="s">
        <v>25</v>
      </c>
      <c r="J39" s="135"/>
      <c r="K39" s="135"/>
      <c r="L39" s="23"/>
    </row>
    <row r="40" spans="1:12" s="5" customFormat="1" ht="12.75">
      <c r="A40" s="135"/>
      <c r="B40" s="19" t="s">
        <v>4</v>
      </c>
      <c r="C40" s="19" t="s">
        <v>5</v>
      </c>
      <c r="D40" s="19" t="s">
        <v>4</v>
      </c>
      <c r="E40" s="19" t="s">
        <v>5</v>
      </c>
      <c r="F40" s="19" t="s">
        <v>4</v>
      </c>
      <c r="G40" s="19" t="s">
        <v>10</v>
      </c>
      <c r="H40" s="19" t="s">
        <v>5</v>
      </c>
      <c r="I40" s="2" t="s">
        <v>4</v>
      </c>
      <c r="J40" s="2" t="s">
        <v>10</v>
      </c>
      <c r="K40" s="2" t="s">
        <v>5</v>
      </c>
      <c r="L40" s="23"/>
    </row>
    <row r="41" spans="1:12" s="5" customFormat="1" ht="12.75">
      <c r="A41" s="18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</row>
    <row r="42" spans="1:12" s="28" customFormat="1" ht="29.25" customHeight="1">
      <c r="A42" s="25" t="s">
        <v>51</v>
      </c>
      <c r="B42" s="26">
        <v>3</v>
      </c>
      <c r="C42" s="26">
        <v>63</v>
      </c>
      <c r="D42" s="26">
        <v>3</v>
      </c>
      <c r="E42" s="26">
        <v>63</v>
      </c>
      <c r="F42" s="26">
        <v>6</v>
      </c>
      <c r="G42" s="26">
        <v>6</v>
      </c>
      <c r="H42" s="26">
        <v>126</v>
      </c>
      <c r="I42" s="26">
        <v>31</v>
      </c>
      <c r="J42" s="26">
        <v>31</v>
      </c>
      <c r="K42" s="26">
        <v>661</v>
      </c>
      <c r="L42" s="27"/>
    </row>
    <row r="43" spans="1:12" s="5" customFormat="1" ht="15">
      <c r="A43" s="1" t="s">
        <v>50</v>
      </c>
      <c r="B43" s="15">
        <v>2</v>
      </c>
      <c r="C43" s="15">
        <v>37</v>
      </c>
      <c r="D43" s="15">
        <v>2</v>
      </c>
      <c r="E43" s="15">
        <v>46</v>
      </c>
      <c r="F43" s="15">
        <v>4</v>
      </c>
      <c r="G43" s="15">
        <v>4</v>
      </c>
      <c r="H43" s="15">
        <v>83</v>
      </c>
      <c r="I43" s="15">
        <v>20</v>
      </c>
      <c r="J43" s="15">
        <v>20</v>
      </c>
      <c r="K43" s="15">
        <v>461</v>
      </c>
      <c r="L43" s="23"/>
    </row>
    <row r="44" spans="1:12" s="5" customFormat="1" ht="15">
      <c r="A44" s="7" t="s">
        <v>11</v>
      </c>
      <c r="B44" s="15">
        <f aca="true" t="shared" si="4" ref="B44:K44">SUM(B42:B43)</f>
        <v>5</v>
      </c>
      <c r="C44" s="15">
        <f t="shared" si="4"/>
        <v>100</v>
      </c>
      <c r="D44" s="15">
        <f t="shared" si="4"/>
        <v>5</v>
      </c>
      <c r="E44" s="15">
        <f t="shared" si="4"/>
        <v>109</v>
      </c>
      <c r="F44" s="15">
        <f t="shared" si="4"/>
        <v>10</v>
      </c>
      <c r="G44" s="15">
        <f t="shared" si="4"/>
        <v>10</v>
      </c>
      <c r="H44" s="15">
        <f t="shared" si="4"/>
        <v>209</v>
      </c>
      <c r="I44" s="15">
        <f t="shared" si="4"/>
        <v>51</v>
      </c>
      <c r="J44" s="15">
        <f t="shared" si="4"/>
        <v>51</v>
      </c>
      <c r="K44" s="15">
        <f t="shared" si="4"/>
        <v>1122</v>
      </c>
      <c r="L44" s="23"/>
    </row>
    <row r="45" spans="1:12" s="5" customFormat="1" ht="15">
      <c r="A45" s="6" t="s">
        <v>12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3"/>
    </row>
    <row r="46" spans="1:12" s="5" customFormat="1" ht="15">
      <c r="A46" s="9" t="s">
        <v>27</v>
      </c>
      <c r="B46" s="15">
        <v>1</v>
      </c>
      <c r="C46" s="15">
        <v>10</v>
      </c>
      <c r="D46" s="15">
        <v>1</v>
      </c>
      <c r="E46" s="15">
        <v>12</v>
      </c>
      <c r="F46" s="15">
        <v>2</v>
      </c>
      <c r="G46" s="15">
        <v>2</v>
      </c>
      <c r="H46" s="15">
        <v>22</v>
      </c>
      <c r="I46" s="15">
        <v>11</v>
      </c>
      <c r="J46" s="15">
        <v>11</v>
      </c>
      <c r="K46" s="15">
        <v>149</v>
      </c>
      <c r="L46" s="23"/>
    </row>
    <row r="47" spans="1:12" s="5" customFormat="1" ht="15">
      <c r="A47" s="9" t="s">
        <v>28</v>
      </c>
      <c r="B47" s="15">
        <v>1</v>
      </c>
      <c r="C47" s="15">
        <v>23</v>
      </c>
      <c r="D47" s="15">
        <v>1</v>
      </c>
      <c r="E47" s="15">
        <v>25</v>
      </c>
      <c r="F47" s="15">
        <v>2</v>
      </c>
      <c r="G47" s="15">
        <v>2</v>
      </c>
      <c r="H47" s="15">
        <v>48</v>
      </c>
      <c r="I47" s="15">
        <v>12</v>
      </c>
      <c r="J47" s="15">
        <v>12</v>
      </c>
      <c r="K47" s="15">
        <v>220</v>
      </c>
      <c r="L47" s="23"/>
    </row>
    <row r="48" spans="1:12" s="5" customFormat="1" ht="15">
      <c r="A48" s="9" t="s">
        <v>29</v>
      </c>
      <c r="B48" s="15">
        <v>1</v>
      </c>
      <c r="C48" s="15">
        <v>12</v>
      </c>
      <c r="D48" s="15">
        <v>1</v>
      </c>
      <c r="E48" s="15">
        <v>15</v>
      </c>
      <c r="F48" s="15">
        <v>2</v>
      </c>
      <c r="G48" s="15">
        <v>2</v>
      </c>
      <c r="H48" s="15">
        <v>27</v>
      </c>
      <c r="I48" s="15">
        <v>11</v>
      </c>
      <c r="J48" s="15">
        <v>11</v>
      </c>
      <c r="K48" s="15">
        <v>161</v>
      </c>
      <c r="L48" s="23"/>
    </row>
    <row r="49" spans="1:12" s="5" customFormat="1" ht="15">
      <c r="A49" s="9" t="s">
        <v>30</v>
      </c>
      <c r="B49" s="15">
        <v>1</v>
      </c>
      <c r="C49" s="15">
        <v>11</v>
      </c>
      <c r="D49" s="15" t="s">
        <v>49</v>
      </c>
      <c r="E49" s="15">
        <v>1</v>
      </c>
      <c r="F49" s="15">
        <v>1</v>
      </c>
      <c r="G49" s="15">
        <v>1</v>
      </c>
      <c r="H49" s="15">
        <v>12</v>
      </c>
      <c r="I49" s="15">
        <v>10</v>
      </c>
      <c r="J49" s="15">
        <v>10</v>
      </c>
      <c r="K49" s="15">
        <v>111</v>
      </c>
      <c r="L49" s="23"/>
    </row>
    <row r="50" spans="1:12" s="5" customFormat="1" ht="15">
      <c r="A50" s="9" t="s">
        <v>31</v>
      </c>
      <c r="B50" s="15">
        <v>1</v>
      </c>
      <c r="C50" s="15">
        <v>28</v>
      </c>
      <c r="D50" s="15">
        <v>1</v>
      </c>
      <c r="E50" s="15">
        <v>11</v>
      </c>
      <c r="F50" s="15">
        <v>2</v>
      </c>
      <c r="G50" s="15">
        <v>2</v>
      </c>
      <c r="H50" s="15">
        <v>39</v>
      </c>
      <c r="I50" s="15">
        <v>11</v>
      </c>
      <c r="J50" s="15">
        <v>11</v>
      </c>
      <c r="K50" s="15">
        <v>170</v>
      </c>
      <c r="L50" s="23"/>
    </row>
    <row r="51" spans="1:12" s="5" customFormat="1" ht="15">
      <c r="A51" s="9" t="s">
        <v>32</v>
      </c>
      <c r="B51" s="15">
        <v>1</v>
      </c>
      <c r="C51" s="15">
        <v>5</v>
      </c>
      <c r="D51" s="15">
        <v>1</v>
      </c>
      <c r="E51" s="15">
        <v>15</v>
      </c>
      <c r="F51" s="15">
        <v>2</v>
      </c>
      <c r="G51" s="15">
        <v>2</v>
      </c>
      <c r="H51" s="15">
        <v>20</v>
      </c>
      <c r="I51" s="15">
        <v>11</v>
      </c>
      <c r="J51" s="15">
        <v>11</v>
      </c>
      <c r="K51" s="15">
        <v>111</v>
      </c>
      <c r="L51" s="23"/>
    </row>
    <row r="52" spans="1:12" s="5" customFormat="1" ht="15">
      <c r="A52" s="9" t="s">
        <v>33</v>
      </c>
      <c r="B52" s="15" t="s">
        <v>49</v>
      </c>
      <c r="C52" s="15">
        <v>3</v>
      </c>
      <c r="D52" s="15" t="s">
        <v>49</v>
      </c>
      <c r="E52" s="15">
        <v>2</v>
      </c>
      <c r="F52" s="15" t="s">
        <v>49</v>
      </c>
      <c r="G52" s="15" t="s">
        <v>49</v>
      </c>
      <c r="H52" s="15">
        <v>5</v>
      </c>
      <c r="I52" s="15">
        <v>6</v>
      </c>
      <c r="J52" s="15">
        <v>6</v>
      </c>
      <c r="K52" s="15">
        <v>51</v>
      </c>
      <c r="L52" s="23"/>
    </row>
    <row r="53" spans="1:12" s="5" customFormat="1" ht="15">
      <c r="A53" s="9" t="s">
        <v>34</v>
      </c>
      <c r="B53" s="15">
        <v>1</v>
      </c>
      <c r="C53" s="15">
        <v>8</v>
      </c>
      <c r="D53" s="15">
        <v>1</v>
      </c>
      <c r="E53" s="15">
        <v>6</v>
      </c>
      <c r="F53" s="15">
        <v>2</v>
      </c>
      <c r="G53" s="15">
        <v>2</v>
      </c>
      <c r="H53" s="15">
        <v>14</v>
      </c>
      <c r="I53" s="15">
        <v>11</v>
      </c>
      <c r="J53" s="15">
        <v>11</v>
      </c>
      <c r="K53" s="15">
        <v>113</v>
      </c>
      <c r="L53" s="23"/>
    </row>
    <row r="54" spans="1:12" s="5" customFormat="1" ht="15">
      <c r="A54" s="9" t="s">
        <v>35</v>
      </c>
      <c r="B54" s="15">
        <v>1</v>
      </c>
      <c r="C54" s="15">
        <v>12</v>
      </c>
      <c r="D54" s="15">
        <v>1</v>
      </c>
      <c r="E54" s="15">
        <v>6</v>
      </c>
      <c r="F54" s="15">
        <v>2</v>
      </c>
      <c r="G54" s="15">
        <v>2</v>
      </c>
      <c r="H54" s="15">
        <v>18</v>
      </c>
      <c r="I54" s="15">
        <v>11</v>
      </c>
      <c r="J54" s="15">
        <v>11</v>
      </c>
      <c r="K54" s="15">
        <v>124</v>
      </c>
      <c r="L54" s="23"/>
    </row>
    <row r="55" spans="1:12" s="5" customFormat="1" ht="15">
      <c r="A55" s="9" t="s">
        <v>36</v>
      </c>
      <c r="B55" s="15">
        <v>1</v>
      </c>
      <c r="C55" s="15">
        <v>5</v>
      </c>
      <c r="D55" s="15">
        <v>1</v>
      </c>
      <c r="E55" s="15">
        <v>6</v>
      </c>
      <c r="F55" s="15">
        <v>2</v>
      </c>
      <c r="G55" s="15">
        <v>2</v>
      </c>
      <c r="H55" s="15">
        <v>11</v>
      </c>
      <c r="I55" s="15">
        <v>11</v>
      </c>
      <c r="J55" s="15">
        <v>11</v>
      </c>
      <c r="K55" s="15">
        <v>110</v>
      </c>
      <c r="L55" s="23"/>
    </row>
    <row r="56" spans="1:12" s="5" customFormat="1" ht="15">
      <c r="A56" s="9" t="s">
        <v>37</v>
      </c>
      <c r="B56" s="15">
        <v>1</v>
      </c>
      <c r="C56" s="15">
        <v>24</v>
      </c>
      <c r="D56" s="15">
        <v>1</v>
      </c>
      <c r="E56" s="15">
        <v>13</v>
      </c>
      <c r="F56" s="15">
        <v>2</v>
      </c>
      <c r="G56" s="15">
        <v>2</v>
      </c>
      <c r="H56" s="15">
        <v>37</v>
      </c>
      <c r="I56" s="15">
        <v>11</v>
      </c>
      <c r="J56" s="15">
        <v>11</v>
      </c>
      <c r="K56" s="15">
        <v>128</v>
      </c>
      <c r="L56" s="23"/>
    </row>
    <row r="57" spans="1:12" s="5" customFormat="1" ht="15">
      <c r="A57" s="9" t="s">
        <v>38</v>
      </c>
      <c r="B57" s="15">
        <v>1</v>
      </c>
      <c r="C57" s="15">
        <v>12</v>
      </c>
      <c r="D57" s="15">
        <v>1</v>
      </c>
      <c r="E57" s="15">
        <v>14</v>
      </c>
      <c r="F57" s="15">
        <v>2</v>
      </c>
      <c r="G57" s="15">
        <v>2</v>
      </c>
      <c r="H57" s="15">
        <v>26</v>
      </c>
      <c r="I57" s="15">
        <v>11</v>
      </c>
      <c r="J57" s="15">
        <v>11</v>
      </c>
      <c r="K57" s="15">
        <v>150</v>
      </c>
      <c r="L57" s="23"/>
    </row>
    <row r="58" spans="1:12" s="5" customFormat="1" ht="15">
      <c r="A58" s="9" t="s">
        <v>39</v>
      </c>
      <c r="B58" s="15">
        <v>1</v>
      </c>
      <c r="C58" s="15">
        <v>8</v>
      </c>
      <c r="D58" s="15">
        <v>1</v>
      </c>
      <c r="E58" s="15">
        <v>9</v>
      </c>
      <c r="F58" s="15">
        <v>2</v>
      </c>
      <c r="G58" s="15">
        <v>2</v>
      </c>
      <c r="H58" s="15">
        <v>17</v>
      </c>
      <c r="I58" s="15">
        <v>9</v>
      </c>
      <c r="J58" s="15">
        <v>9</v>
      </c>
      <c r="K58" s="15">
        <v>72</v>
      </c>
      <c r="L58" s="23"/>
    </row>
    <row r="59" spans="1:12" s="5" customFormat="1" ht="15">
      <c r="A59" s="9" t="s">
        <v>40</v>
      </c>
      <c r="B59" s="15">
        <v>1</v>
      </c>
      <c r="C59" s="15">
        <v>13</v>
      </c>
      <c r="D59" s="15">
        <v>1</v>
      </c>
      <c r="E59" s="15">
        <v>9</v>
      </c>
      <c r="F59" s="15">
        <v>2</v>
      </c>
      <c r="G59" s="15">
        <v>2</v>
      </c>
      <c r="H59" s="15">
        <v>22</v>
      </c>
      <c r="I59" s="15">
        <v>11</v>
      </c>
      <c r="J59" s="15">
        <v>11</v>
      </c>
      <c r="K59" s="15">
        <v>108</v>
      </c>
      <c r="L59" s="23"/>
    </row>
    <row r="60" spans="1:12" s="5" customFormat="1" ht="15">
      <c r="A60" s="9" t="s">
        <v>41</v>
      </c>
      <c r="B60" s="15">
        <v>1</v>
      </c>
      <c r="C60" s="15">
        <v>19</v>
      </c>
      <c r="D60" s="15">
        <v>1</v>
      </c>
      <c r="E60" s="15">
        <v>9</v>
      </c>
      <c r="F60" s="15">
        <v>2</v>
      </c>
      <c r="G60" s="15">
        <v>2</v>
      </c>
      <c r="H60" s="15">
        <v>28</v>
      </c>
      <c r="I60" s="15">
        <v>11</v>
      </c>
      <c r="J60" s="15">
        <v>11</v>
      </c>
      <c r="K60" s="15">
        <v>159</v>
      </c>
      <c r="L60" s="23"/>
    </row>
    <row r="61" spans="1:12" s="5" customFormat="1" ht="15">
      <c r="A61" s="9" t="s">
        <v>42</v>
      </c>
      <c r="B61" s="15">
        <v>1</v>
      </c>
      <c r="C61" s="15">
        <v>14</v>
      </c>
      <c r="D61" s="15">
        <v>1</v>
      </c>
      <c r="E61" s="15">
        <v>7</v>
      </c>
      <c r="F61" s="15">
        <v>2</v>
      </c>
      <c r="G61" s="15">
        <v>2</v>
      </c>
      <c r="H61" s="15">
        <v>21</v>
      </c>
      <c r="I61" s="15">
        <v>9</v>
      </c>
      <c r="J61" s="15">
        <v>9</v>
      </c>
      <c r="K61" s="15">
        <v>73</v>
      </c>
      <c r="L61" s="23"/>
    </row>
    <row r="62" spans="1:12" s="5" customFormat="1" ht="15">
      <c r="A62" s="9" t="s">
        <v>43</v>
      </c>
      <c r="B62" s="15">
        <v>1</v>
      </c>
      <c r="C62" s="15">
        <v>7</v>
      </c>
      <c r="D62" s="15">
        <v>1</v>
      </c>
      <c r="E62" s="15">
        <v>9</v>
      </c>
      <c r="F62" s="15">
        <v>2</v>
      </c>
      <c r="G62" s="15">
        <v>2</v>
      </c>
      <c r="H62" s="15">
        <v>16</v>
      </c>
      <c r="I62" s="15">
        <v>11</v>
      </c>
      <c r="J62" s="15">
        <v>11</v>
      </c>
      <c r="K62" s="15">
        <v>127</v>
      </c>
      <c r="L62" s="23"/>
    </row>
    <row r="63" spans="1:12" s="5" customFormat="1" ht="15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3"/>
    </row>
    <row r="64" spans="1:12" s="5" customFormat="1" ht="15">
      <c r="A64" s="9" t="s">
        <v>44</v>
      </c>
      <c r="B64" s="15" t="s">
        <v>49</v>
      </c>
      <c r="C64" s="15" t="s">
        <v>49</v>
      </c>
      <c r="D64" s="15" t="s">
        <v>49</v>
      </c>
      <c r="E64" s="15" t="s">
        <v>49</v>
      </c>
      <c r="F64" s="15" t="s">
        <v>49</v>
      </c>
      <c r="G64" s="15" t="s">
        <v>49</v>
      </c>
      <c r="H64" s="15" t="s">
        <v>49</v>
      </c>
      <c r="I64" s="15">
        <v>8</v>
      </c>
      <c r="J64" s="15">
        <v>8</v>
      </c>
      <c r="K64" s="15">
        <v>67</v>
      </c>
      <c r="L64" s="23"/>
    </row>
    <row r="65" spans="1:12" s="5" customFormat="1" ht="15">
      <c r="A65" s="9" t="s">
        <v>45</v>
      </c>
      <c r="B65" s="15" t="s">
        <v>49</v>
      </c>
      <c r="C65" s="15" t="s">
        <v>49</v>
      </c>
      <c r="D65" s="15" t="s">
        <v>49</v>
      </c>
      <c r="E65" s="15" t="s">
        <v>49</v>
      </c>
      <c r="F65" s="15" t="s">
        <v>49</v>
      </c>
      <c r="G65" s="15" t="s">
        <v>49</v>
      </c>
      <c r="H65" s="15" t="s">
        <v>49</v>
      </c>
      <c r="I65" s="15">
        <v>7</v>
      </c>
      <c r="J65" s="15">
        <v>7</v>
      </c>
      <c r="K65" s="15">
        <v>48</v>
      </c>
      <c r="L65" s="23"/>
    </row>
    <row r="66" spans="1:12" s="5" customFormat="1" ht="15">
      <c r="A66" s="9" t="s">
        <v>46</v>
      </c>
      <c r="B66" s="15" t="s">
        <v>49</v>
      </c>
      <c r="C66" s="15" t="s">
        <v>49</v>
      </c>
      <c r="D66" s="15" t="s">
        <v>49</v>
      </c>
      <c r="E66" s="15" t="s">
        <v>49</v>
      </c>
      <c r="F66" s="15" t="s">
        <v>49</v>
      </c>
      <c r="G66" s="15" t="s">
        <v>49</v>
      </c>
      <c r="H66" s="15" t="s">
        <v>49</v>
      </c>
      <c r="I66" s="15" t="s">
        <v>49</v>
      </c>
      <c r="J66" s="15" t="s">
        <v>49</v>
      </c>
      <c r="K66" s="15">
        <v>14</v>
      </c>
      <c r="L66" s="23"/>
    </row>
    <row r="67" spans="1:12" s="5" customFormat="1" ht="15">
      <c r="A67" s="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3"/>
    </row>
    <row r="68" spans="1:12" s="5" customFormat="1" ht="15">
      <c r="A68" s="9" t="s">
        <v>47</v>
      </c>
      <c r="B68" s="15" t="s">
        <v>49</v>
      </c>
      <c r="C68" s="15" t="s">
        <v>49</v>
      </c>
      <c r="D68" s="15" t="s">
        <v>49</v>
      </c>
      <c r="E68" s="15" t="s">
        <v>49</v>
      </c>
      <c r="F68" s="15" t="s">
        <v>49</v>
      </c>
      <c r="G68" s="15" t="s">
        <v>49</v>
      </c>
      <c r="H68" s="15" t="s">
        <v>49</v>
      </c>
      <c r="I68" s="15" t="s">
        <v>49</v>
      </c>
      <c r="J68" s="15" t="s">
        <v>49</v>
      </c>
      <c r="K68" s="15">
        <v>5</v>
      </c>
      <c r="L68" s="23"/>
    </row>
    <row r="69" spans="1:12" s="5" customFormat="1" ht="15">
      <c r="A69" s="9" t="s">
        <v>48</v>
      </c>
      <c r="B69" s="15" t="s">
        <v>49</v>
      </c>
      <c r="C69" s="15" t="s">
        <v>49</v>
      </c>
      <c r="D69" s="15" t="s">
        <v>49</v>
      </c>
      <c r="E69" s="15" t="s">
        <v>49</v>
      </c>
      <c r="F69" s="15" t="s">
        <v>49</v>
      </c>
      <c r="G69" s="15" t="s">
        <v>49</v>
      </c>
      <c r="H69" s="15" t="s">
        <v>49</v>
      </c>
      <c r="I69" s="15" t="s">
        <v>49</v>
      </c>
      <c r="J69" s="15" t="s">
        <v>49</v>
      </c>
      <c r="K69" s="15">
        <v>5</v>
      </c>
      <c r="L69" s="23"/>
    </row>
    <row r="70" spans="1:12" s="5" customFormat="1" ht="15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23"/>
    </row>
    <row r="71" spans="1:12" s="17" customFormat="1" ht="15">
      <c r="A71" s="7" t="s">
        <v>13</v>
      </c>
      <c r="B71" s="16">
        <f aca="true" t="shared" si="5" ref="B71:K71">SUM(B46:B70)</f>
        <v>16</v>
      </c>
      <c r="C71" s="16">
        <f t="shared" si="5"/>
        <v>214</v>
      </c>
      <c r="D71" s="16">
        <f t="shared" si="5"/>
        <v>15</v>
      </c>
      <c r="E71" s="16">
        <f t="shared" si="5"/>
        <v>169</v>
      </c>
      <c r="F71" s="16">
        <f t="shared" si="5"/>
        <v>31</v>
      </c>
      <c r="G71" s="16">
        <f t="shared" si="5"/>
        <v>31</v>
      </c>
      <c r="H71" s="16">
        <f t="shared" si="5"/>
        <v>383</v>
      </c>
      <c r="I71" s="16">
        <f t="shared" si="5"/>
        <v>193</v>
      </c>
      <c r="J71" s="16">
        <f t="shared" si="5"/>
        <v>193</v>
      </c>
      <c r="K71" s="16">
        <f t="shared" si="5"/>
        <v>2276</v>
      </c>
      <c r="L71" s="24"/>
    </row>
    <row r="72" spans="1:12" s="17" customFormat="1" ht="15">
      <c r="A72" s="7" t="s">
        <v>14</v>
      </c>
      <c r="B72" s="16">
        <f aca="true" t="shared" si="6" ref="B72:K72">SUM(B44,B71)</f>
        <v>21</v>
      </c>
      <c r="C72" s="16">
        <f t="shared" si="6"/>
        <v>314</v>
      </c>
      <c r="D72" s="16">
        <f t="shared" si="6"/>
        <v>20</v>
      </c>
      <c r="E72" s="16">
        <f t="shared" si="6"/>
        <v>278</v>
      </c>
      <c r="F72" s="16">
        <f t="shared" si="6"/>
        <v>41</v>
      </c>
      <c r="G72" s="16">
        <f t="shared" si="6"/>
        <v>41</v>
      </c>
      <c r="H72" s="16">
        <f t="shared" si="6"/>
        <v>592</v>
      </c>
      <c r="I72" s="16">
        <f t="shared" si="6"/>
        <v>244</v>
      </c>
      <c r="J72" s="16">
        <f t="shared" si="6"/>
        <v>244</v>
      </c>
      <c r="K72" s="16">
        <f t="shared" si="6"/>
        <v>3398</v>
      </c>
      <c r="L72" s="24"/>
    </row>
    <row r="73" spans="15:16" ht="12.75">
      <c r="O73" s="5"/>
      <c r="P73" s="5"/>
    </row>
  </sheetData>
  <sheetProtection/>
  <mergeCells count="13">
    <mergeCell ref="I39:K39"/>
    <mergeCell ref="A39:A40"/>
    <mergeCell ref="B39:C39"/>
    <mergeCell ref="D39:E39"/>
    <mergeCell ref="F39:H39"/>
    <mergeCell ref="A1:N1"/>
    <mergeCell ref="A2:A3"/>
    <mergeCell ref="B2:C2"/>
    <mergeCell ref="D2:E2"/>
    <mergeCell ref="F2:G2"/>
    <mergeCell ref="H2:I2"/>
    <mergeCell ref="J2:K2"/>
    <mergeCell ref="L2:N2"/>
  </mergeCells>
  <printOptions/>
  <pageMargins left="0.58" right="0.32" top="0.49" bottom="0.5" header="0.5" footer="0.5"/>
  <pageSetup horizontalDpi="600" verticalDpi="600" orientation="landscape" paperSize="9" scale="82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SheetLayoutView="70" zoomScalePageLayoutView="0" workbookViewId="0" topLeftCell="A1">
      <selection activeCell="K37" sqref="K37"/>
    </sheetView>
  </sheetViews>
  <sheetFormatPr defaultColWidth="9.00390625" defaultRowHeight="12.75"/>
  <cols>
    <col min="1" max="1" width="13.25390625" style="0" customWidth="1"/>
    <col min="2" max="2" width="22.125" style="0" customWidth="1"/>
    <col min="3" max="13" width="11.75390625" style="0" customWidth="1"/>
  </cols>
  <sheetData>
    <row r="1" spans="1:13" s="13" customFormat="1" ht="24">
      <c r="A1" s="121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2" s="13" customFormat="1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9.5" thickBot="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2.75">
      <c r="A4" s="136" t="s">
        <v>1</v>
      </c>
      <c r="B4" s="137"/>
      <c r="C4" s="127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.75">
      <c r="A5" s="138"/>
      <c r="B5" s="139"/>
      <c r="C5" s="135" t="s">
        <v>2</v>
      </c>
      <c r="D5" s="135"/>
      <c r="E5" s="135" t="s">
        <v>6</v>
      </c>
      <c r="F5" s="135"/>
      <c r="G5" s="135" t="s">
        <v>7</v>
      </c>
      <c r="H5" s="135"/>
      <c r="I5" s="135" t="s">
        <v>8</v>
      </c>
      <c r="J5" s="135"/>
      <c r="K5" s="135" t="s">
        <v>9</v>
      </c>
      <c r="L5" s="135"/>
      <c r="M5" s="135"/>
    </row>
    <row r="6" spans="1:13" ht="13.5" thickBot="1">
      <c r="A6" s="140"/>
      <c r="B6" s="141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3" t="s">
        <v>5</v>
      </c>
      <c r="K6" s="3" t="s">
        <v>4</v>
      </c>
      <c r="L6" s="3" t="s">
        <v>10</v>
      </c>
      <c r="M6" s="3" t="s">
        <v>5</v>
      </c>
    </row>
    <row r="7" spans="1:13" ht="15.75" customHeight="1">
      <c r="A7" s="131" t="s">
        <v>0</v>
      </c>
      <c r="B7" s="13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4" customFormat="1" ht="27.75" customHeight="1">
      <c r="A8" s="133" t="s">
        <v>51</v>
      </c>
      <c r="B8" s="134"/>
      <c r="C8" s="15">
        <v>2</v>
      </c>
      <c r="D8" s="15">
        <v>33</v>
      </c>
      <c r="E8" s="15">
        <v>2</v>
      </c>
      <c r="F8" s="15">
        <v>37</v>
      </c>
      <c r="G8" s="15">
        <v>3</v>
      </c>
      <c r="H8" s="15">
        <v>68</v>
      </c>
      <c r="I8" s="15">
        <v>2</v>
      </c>
      <c r="J8" s="15">
        <v>49</v>
      </c>
      <c r="K8" s="15">
        <f>C8+E8+G8+I8</f>
        <v>9</v>
      </c>
      <c r="L8" s="15">
        <f>K8</f>
        <v>9</v>
      </c>
      <c r="M8" s="15">
        <f>D8+F8+H8+J8</f>
        <v>187</v>
      </c>
    </row>
    <row r="9" spans="1:13" s="14" customFormat="1" ht="16.5" customHeight="1">
      <c r="A9" s="122" t="s">
        <v>26</v>
      </c>
      <c r="B9" s="123"/>
      <c r="C9" s="15">
        <v>2</v>
      </c>
      <c r="D9" s="15">
        <v>36</v>
      </c>
      <c r="E9" s="15">
        <v>1</v>
      </c>
      <c r="F9" s="15">
        <v>28</v>
      </c>
      <c r="G9" s="15">
        <v>2</v>
      </c>
      <c r="H9" s="15">
        <v>33</v>
      </c>
      <c r="I9" s="15">
        <v>2</v>
      </c>
      <c r="J9" s="15">
        <v>31</v>
      </c>
      <c r="K9" s="15">
        <f>C9+E9+G9+I9</f>
        <v>7</v>
      </c>
      <c r="L9" s="15">
        <f>K9</f>
        <v>7</v>
      </c>
      <c r="M9" s="15">
        <f>D9+F9+H9+J9</f>
        <v>128</v>
      </c>
    </row>
    <row r="10" spans="1:13" s="14" customFormat="1" ht="16.5" customHeight="1">
      <c r="A10" s="154" t="s">
        <v>11</v>
      </c>
      <c r="B10" s="155"/>
      <c r="C10" s="30">
        <f aca="true" t="shared" si="0" ref="C10:M10">SUM(C8:C9)</f>
        <v>4</v>
      </c>
      <c r="D10" s="30">
        <f t="shared" si="0"/>
        <v>69</v>
      </c>
      <c r="E10" s="30">
        <f t="shared" si="0"/>
        <v>3</v>
      </c>
      <c r="F10" s="30">
        <f t="shared" si="0"/>
        <v>65</v>
      </c>
      <c r="G10" s="30">
        <f t="shared" si="0"/>
        <v>5</v>
      </c>
      <c r="H10" s="30">
        <f t="shared" si="0"/>
        <v>101</v>
      </c>
      <c r="I10" s="30">
        <f t="shared" si="0"/>
        <v>4</v>
      </c>
      <c r="J10" s="30">
        <f t="shared" si="0"/>
        <v>80</v>
      </c>
      <c r="K10" s="30">
        <f t="shared" si="0"/>
        <v>16</v>
      </c>
      <c r="L10" s="30">
        <f t="shared" si="0"/>
        <v>16</v>
      </c>
      <c r="M10" s="30">
        <f t="shared" si="0"/>
        <v>315</v>
      </c>
    </row>
    <row r="11" spans="1:13" ht="16.5" customHeight="1">
      <c r="A11" s="125" t="s">
        <v>12</v>
      </c>
      <c r="B11" s="1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4" customFormat="1" ht="16.5" customHeight="1">
      <c r="A12" s="122" t="s">
        <v>27</v>
      </c>
      <c r="B12" s="123"/>
      <c r="C12" s="15">
        <v>1</v>
      </c>
      <c r="D12" s="15">
        <v>7</v>
      </c>
      <c r="E12" s="15">
        <v>1</v>
      </c>
      <c r="F12" s="15">
        <v>13</v>
      </c>
      <c r="G12" s="15">
        <v>1</v>
      </c>
      <c r="H12" s="15">
        <v>9</v>
      </c>
      <c r="I12" s="15">
        <v>1</v>
      </c>
      <c r="J12" s="15">
        <v>15</v>
      </c>
      <c r="K12" s="15">
        <f aca="true" t="shared" si="1" ref="K12:K28">C12+E12+G12+I12</f>
        <v>4</v>
      </c>
      <c r="L12" s="15">
        <f aca="true" t="shared" si="2" ref="L12:L28">K12</f>
        <v>4</v>
      </c>
      <c r="M12" s="15">
        <f aca="true" t="shared" si="3" ref="M12:M28">D12+F12+H12+J12</f>
        <v>44</v>
      </c>
    </row>
    <row r="13" spans="1:13" s="14" customFormat="1" ht="16.5" customHeight="1">
      <c r="A13" s="122" t="s">
        <v>28</v>
      </c>
      <c r="B13" s="123"/>
      <c r="C13" s="15">
        <v>1</v>
      </c>
      <c r="D13" s="15">
        <v>9</v>
      </c>
      <c r="E13" s="15">
        <v>1</v>
      </c>
      <c r="F13" s="15">
        <v>11</v>
      </c>
      <c r="G13" s="15">
        <v>1</v>
      </c>
      <c r="H13" s="15">
        <v>16</v>
      </c>
      <c r="I13" s="15">
        <v>1</v>
      </c>
      <c r="J13" s="15">
        <v>10</v>
      </c>
      <c r="K13" s="15">
        <f t="shared" si="1"/>
        <v>4</v>
      </c>
      <c r="L13" s="15">
        <f t="shared" si="2"/>
        <v>4</v>
      </c>
      <c r="M13" s="15">
        <f t="shared" si="3"/>
        <v>46</v>
      </c>
    </row>
    <row r="14" spans="1:13" s="14" customFormat="1" ht="16.5" customHeight="1">
      <c r="A14" s="122" t="s">
        <v>29</v>
      </c>
      <c r="B14" s="123"/>
      <c r="C14" s="15">
        <v>1</v>
      </c>
      <c r="D14" s="15">
        <v>17</v>
      </c>
      <c r="E14" s="15">
        <v>1</v>
      </c>
      <c r="F14" s="15">
        <v>9</v>
      </c>
      <c r="G14" s="15">
        <v>1</v>
      </c>
      <c r="H14" s="15">
        <v>13</v>
      </c>
      <c r="I14" s="15">
        <v>1</v>
      </c>
      <c r="J14" s="15">
        <v>7</v>
      </c>
      <c r="K14" s="15">
        <f t="shared" si="1"/>
        <v>4</v>
      </c>
      <c r="L14" s="15">
        <f t="shared" si="2"/>
        <v>4</v>
      </c>
      <c r="M14" s="15">
        <f t="shared" si="3"/>
        <v>46</v>
      </c>
    </row>
    <row r="15" spans="1:13" s="14" customFormat="1" ht="16.5" customHeight="1">
      <c r="A15" s="122" t="s">
        <v>30</v>
      </c>
      <c r="B15" s="123"/>
      <c r="C15" s="15">
        <v>1</v>
      </c>
      <c r="D15" s="15">
        <v>10</v>
      </c>
      <c r="E15" s="15">
        <v>1</v>
      </c>
      <c r="F15" s="15">
        <v>8</v>
      </c>
      <c r="G15" s="15">
        <v>1</v>
      </c>
      <c r="H15" s="15">
        <v>9</v>
      </c>
      <c r="I15" s="15">
        <v>1</v>
      </c>
      <c r="J15" s="15">
        <v>13</v>
      </c>
      <c r="K15" s="15">
        <f t="shared" si="1"/>
        <v>4</v>
      </c>
      <c r="L15" s="15">
        <f t="shared" si="2"/>
        <v>4</v>
      </c>
      <c r="M15" s="15">
        <f t="shared" si="3"/>
        <v>40</v>
      </c>
    </row>
    <row r="16" spans="1:13" s="14" customFormat="1" ht="16.5" customHeight="1">
      <c r="A16" s="10" t="s">
        <v>31</v>
      </c>
      <c r="B16" s="11"/>
      <c r="C16" s="15">
        <v>1</v>
      </c>
      <c r="D16" s="15">
        <v>7</v>
      </c>
      <c r="E16" s="15">
        <v>1</v>
      </c>
      <c r="F16" s="15">
        <v>6</v>
      </c>
      <c r="G16" s="15">
        <v>1</v>
      </c>
      <c r="H16" s="15">
        <v>17</v>
      </c>
      <c r="I16" s="15">
        <v>1</v>
      </c>
      <c r="J16" s="15">
        <v>16</v>
      </c>
      <c r="K16" s="15">
        <f t="shared" si="1"/>
        <v>4</v>
      </c>
      <c r="L16" s="15">
        <f t="shared" si="2"/>
        <v>4</v>
      </c>
      <c r="M16" s="15">
        <f t="shared" si="3"/>
        <v>46</v>
      </c>
    </row>
    <row r="17" spans="1:13" s="14" customFormat="1" ht="16.5" customHeight="1">
      <c r="A17" s="122" t="s">
        <v>32</v>
      </c>
      <c r="B17" s="123"/>
      <c r="C17" s="15">
        <v>1</v>
      </c>
      <c r="D17" s="15">
        <v>5</v>
      </c>
      <c r="E17" s="15">
        <v>1</v>
      </c>
      <c r="F17" s="15">
        <v>8</v>
      </c>
      <c r="G17" s="15">
        <v>1</v>
      </c>
      <c r="H17" s="15">
        <v>10</v>
      </c>
      <c r="I17" s="15">
        <v>1</v>
      </c>
      <c r="J17" s="15">
        <v>7</v>
      </c>
      <c r="K17" s="15">
        <f t="shared" si="1"/>
        <v>4</v>
      </c>
      <c r="L17" s="15">
        <f t="shared" si="2"/>
        <v>4</v>
      </c>
      <c r="M17" s="15">
        <f t="shared" si="3"/>
        <v>30</v>
      </c>
    </row>
    <row r="18" spans="1:13" s="14" customFormat="1" ht="16.5" customHeight="1">
      <c r="A18" s="122" t="s">
        <v>33</v>
      </c>
      <c r="B18" s="123"/>
      <c r="C18" s="15"/>
      <c r="D18" s="15">
        <v>3</v>
      </c>
      <c r="E18" s="15"/>
      <c r="F18" s="15">
        <v>3</v>
      </c>
      <c r="G18" s="15">
        <v>1</v>
      </c>
      <c r="H18" s="15">
        <v>5</v>
      </c>
      <c r="I18" s="15"/>
      <c r="J18" s="15"/>
      <c r="K18" s="15">
        <f t="shared" si="1"/>
        <v>1</v>
      </c>
      <c r="L18" s="15">
        <f t="shared" si="2"/>
        <v>1</v>
      </c>
      <c r="M18" s="15">
        <f t="shared" si="3"/>
        <v>11</v>
      </c>
    </row>
    <row r="19" spans="1:13" s="14" customFormat="1" ht="16.5" customHeight="1">
      <c r="A19" s="122" t="s">
        <v>34</v>
      </c>
      <c r="B19" s="123"/>
      <c r="C19" s="15">
        <v>1</v>
      </c>
      <c r="D19" s="15">
        <v>7</v>
      </c>
      <c r="E19" s="15">
        <v>1</v>
      </c>
      <c r="F19" s="15">
        <v>11</v>
      </c>
      <c r="G19" s="15">
        <v>1</v>
      </c>
      <c r="H19" s="15">
        <v>7</v>
      </c>
      <c r="I19" s="15">
        <v>1</v>
      </c>
      <c r="J19" s="15">
        <v>13</v>
      </c>
      <c r="K19" s="15">
        <f t="shared" si="1"/>
        <v>4</v>
      </c>
      <c r="L19" s="15">
        <f t="shared" si="2"/>
        <v>4</v>
      </c>
      <c r="M19" s="15">
        <f t="shared" si="3"/>
        <v>38</v>
      </c>
    </row>
    <row r="20" spans="1:13" s="14" customFormat="1" ht="16.5" customHeight="1">
      <c r="A20" s="122" t="s">
        <v>35</v>
      </c>
      <c r="B20" s="123"/>
      <c r="C20" s="15">
        <v>1</v>
      </c>
      <c r="D20" s="15">
        <v>10</v>
      </c>
      <c r="E20" s="15">
        <v>1</v>
      </c>
      <c r="F20" s="15">
        <v>9</v>
      </c>
      <c r="G20" s="15">
        <v>1</v>
      </c>
      <c r="H20" s="15">
        <v>15</v>
      </c>
      <c r="I20" s="15">
        <v>1</v>
      </c>
      <c r="J20" s="15">
        <v>7</v>
      </c>
      <c r="K20" s="15">
        <f t="shared" si="1"/>
        <v>4</v>
      </c>
      <c r="L20" s="15">
        <f t="shared" si="2"/>
        <v>4</v>
      </c>
      <c r="M20" s="15">
        <f t="shared" si="3"/>
        <v>41</v>
      </c>
    </row>
    <row r="21" spans="1:13" s="14" customFormat="1" ht="16.5" customHeight="1">
      <c r="A21" s="122" t="s">
        <v>36</v>
      </c>
      <c r="B21" s="123"/>
      <c r="C21" s="15">
        <v>1</v>
      </c>
      <c r="D21" s="15">
        <v>11</v>
      </c>
      <c r="E21" s="15">
        <v>1</v>
      </c>
      <c r="F21" s="15">
        <v>10</v>
      </c>
      <c r="G21" s="15">
        <v>1</v>
      </c>
      <c r="H21" s="15">
        <v>13</v>
      </c>
      <c r="I21" s="15">
        <v>1</v>
      </c>
      <c r="J21" s="15">
        <v>7</v>
      </c>
      <c r="K21" s="15">
        <f t="shared" si="1"/>
        <v>4</v>
      </c>
      <c r="L21" s="15">
        <f t="shared" si="2"/>
        <v>4</v>
      </c>
      <c r="M21" s="15">
        <f t="shared" si="3"/>
        <v>41</v>
      </c>
    </row>
    <row r="22" spans="1:13" s="14" customFormat="1" ht="16.5" customHeight="1">
      <c r="A22" s="122" t="s">
        <v>37</v>
      </c>
      <c r="B22" s="123"/>
      <c r="C22" s="15">
        <v>1</v>
      </c>
      <c r="D22" s="15">
        <v>6</v>
      </c>
      <c r="E22" s="15">
        <v>1</v>
      </c>
      <c r="F22" s="15">
        <v>10</v>
      </c>
      <c r="G22" s="15">
        <v>1</v>
      </c>
      <c r="H22" s="15">
        <v>5</v>
      </c>
      <c r="I22" s="15">
        <v>1</v>
      </c>
      <c r="J22" s="15">
        <v>10</v>
      </c>
      <c r="K22" s="15">
        <f t="shared" si="1"/>
        <v>4</v>
      </c>
      <c r="L22" s="15">
        <f t="shared" si="2"/>
        <v>4</v>
      </c>
      <c r="M22" s="15">
        <f t="shared" si="3"/>
        <v>31</v>
      </c>
    </row>
    <row r="23" spans="1:13" s="14" customFormat="1" ht="16.5" customHeight="1">
      <c r="A23" s="122" t="s">
        <v>38</v>
      </c>
      <c r="B23" s="123"/>
      <c r="C23" s="15">
        <v>1</v>
      </c>
      <c r="D23" s="15">
        <v>9</v>
      </c>
      <c r="E23" s="15">
        <v>1</v>
      </c>
      <c r="F23" s="15">
        <v>14</v>
      </c>
      <c r="G23" s="15">
        <v>1</v>
      </c>
      <c r="H23" s="15">
        <v>8</v>
      </c>
      <c r="I23" s="15">
        <v>1</v>
      </c>
      <c r="J23" s="15">
        <v>10</v>
      </c>
      <c r="K23" s="15">
        <f t="shared" si="1"/>
        <v>4</v>
      </c>
      <c r="L23" s="15">
        <f t="shared" si="2"/>
        <v>4</v>
      </c>
      <c r="M23" s="15">
        <f t="shared" si="3"/>
        <v>41</v>
      </c>
    </row>
    <row r="24" spans="1:13" s="14" customFormat="1" ht="16.5" customHeight="1">
      <c r="A24" s="122" t="s">
        <v>39</v>
      </c>
      <c r="B24" s="123"/>
      <c r="C24" s="15">
        <v>1</v>
      </c>
      <c r="D24" s="15">
        <v>5</v>
      </c>
      <c r="E24" s="15"/>
      <c r="F24" s="15">
        <v>1</v>
      </c>
      <c r="G24" s="15">
        <v>1</v>
      </c>
      <c r="H24" s="15">
        <v>5</v>
      </c>
      <c r="I24" s="15"/>
      <c r="J24" s="15">
        <v>4</v>
      </c>
      <c r="K24" s="15">
        <f t="shared" si="1"/>
        <v>2</v>
      </c>
      <c r="L24" s="15">
        <f t="shared" si="2"/>
        <v>2</v>
      </c>
      <c r="M24" s="15">
        <f t="shared" si="3"/>
        <v>15</v>
      </c>
    </row>
    <row r="25" spans="1:13" s="14" customFormat="1" ht="16.5" customHeight="1">
      <c r="A25" s="122" t="s">
        <v>40</v>
      </c>
      <c r="B25" s="123"/>
      <c r="C25" s="15">
        <v>1</v>
      </c>
      <c r="D25" s="15">
        <v>6</v>
      </c>
      <c r="E25" s="15">
        <v>1</v>
      </c>
      <c r="F25" s="15">
        <v>6</v>
      </c>
      <c r="G25" s="15">
        <v>1</v>
      </c>
      <c r="H25" s="15">
        <v>5</v>
      </c>
      <c r="I25" s="15">
        <v>1</v>
      </c>
      <c r="J25" s="15">
        <v>11</v>
      </c>
      <c r="K25" s="15">
        <f t="shared" si="1"/>
        <v>4</v>
      </c>
      <c r="L25" s="15">
        <f t="shared" si="2"/>
        <v>4</v>
      </c>
      <c r="M25" s="15">
        <f t="shared" si="3"/>
        <v>28</v>
      </c>
    </row>
    <row r="26" spans="1:13" s="14" customFormat="1" ht="16.5" customHeight="1">
      <c r="A26" s="122" t="s">
        <v>41</v>
      </c>
      <c r="B26" s="123"/>
      <c r="C26" s="15">
        <v>1</v>
      </c>
      <c r="D26" s="15">
        <v>8</v>
      </c>
      <c r="E26" s="15">
        <v>1</v>
      </c>
      <c r="F26" s="15">
        <v>12</v>
      </c>
      <c r="G26" s="15">
        <v>1</v>
      </c>
      <c r="H26" s="15">
        <v>14</v>
      </c>
      <c r="I26" s="15">
        <v>1</v>
      </c>
      <c r="J26" s="15">
        <v>10</v>
      </c>
      <c r="K26" s="15">
        <f t="shared" si="1"/>
        <v>4</v>
      </c>
      <c r="L26" s="15">
        <f t="shared" si="2"/>
        <v>4</v>
      </c>
      <c r="M26" s="15">
        <f t="shared" si="3"/>
        <v>44</v>
      </c>
    </row>
    <row r="27" spans="1:13" s="14" customFormat="1" ht="16.5" customHeight="1">
      <c r="A27" s="122" t="s">
        <v>42</v>
      </c>
      <c r="B27" s="123"/>
      <c r="C27" s="15">
        <v>1</v>
      </c>
      <c r="D27" s="15">
        <v>6</v>
      </c>
      <c r="E27" s="15"/>
      <c r="F27" s="15"/>
      <c r="G27" s="15">
        <v>1</v>
      </c>
      <c r="H27" s="15">
        <v>5</v>
      </c>
      <c r="I27" s="15"/>
      <c r="J27" s="15"/>
      <c r="K27" s="15">
        <f t="shared" si="1"/>
        <v>2</v>
      </c>
      <c r="L27" s="15">
        <f t="shared" si="2"/>
        <v>2</v>
      </c>
      <c r="M27" s="15">
        <f t="shared" si="3"/>
        <v>11</v>
      </c>
    </row>
    <row r="28" spans="1:13" s="14" customFormat="1" ht="16.5" customHeight="1">
      <c r="A28" s="122" t="s">
        <v>43</v>
      </c>
      <c r="B28" s="123"/>
      <c r="C28" s="15">
        <v>1</v>
      </c>
      <c r="D28" s="15">
        <v>7</v>
      </c>
      <c r="E28" s="15">
        <v>1</v>
      </c>
      <c r="F28" s="15">
        <v>5</v>
      </c>
      <c r="G28" s="15">
        <v>1</v>
      </c>
      <c r="H28" s="15">
        <v>10</v>
      </c>
      <c r="I28" s="15">
        <v>1</v>
      </c>
      <c r="J28" s="15">
        <v>6</v>
      </c>
      <c r="K28" s="15">
        <f t="shared" si="1"/>
        <v>4</v>
      </c>
      <c r="L28" s="15">
        <f t="shared" si="2"/>
        <v>4</v>
      </c>
      <c r="M28" s="15">
        <f t="shared" si="3"/>
        <v>28</v>
      </c>
    </row>
    <row r="29" spans="1:13" s="14" customFormat="1" ht="16.5" customHeight="1">
      <c r="A29" s="122"/>
      <c r="B29" s="12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4" customFormat="1" ht="16.5" customHeight="1">
      <c r="A30" s="122" t="s">
        <v>44</v>
      </c>
      <c r="B30" s="123"/>
      <c r="C30" s="15">
        <v>1</v>
      </c>
      <c r="D30" s="15">
        <v>11</v>
      </c>
      <c r="E30" s="15"/>
      <c r="F30" s="15">
        <v>3</v>
      </c>
      <c r="G30" s="15">
        <v>1</v>
      </c>
      <c r="H30" s="15">
        <v>6</v>
      </c>
      <c r="I30" s="15">
        <v>1</v>
      </c>
      <c r="J30" s="15">
        <v>5</v>
      </c>
      <c r="K30" s="15">
        <f>C30+E30+G30+I30</f>
        <v>3</v>
      </c>
      <c r="L30" s="15">
        <f>K30</f>
        <v>3</v>
      </c>
      <c r="M30" s="15">
        <f>D30+F30+H30+J30</f>
        <v>25</v>
      </c>
    </row>
    <row r="31" spans="1:13" s="14" customFormat="1" ht="16.5" customHeight="1">
      <c r="A31" s="122" t="s">
        <v>45</v>
      </c>
      <c r="B31" s="123"/>
      <c r="C31" s="15"/>
      <c r="D31" s="15"/>
      <c r="E31" s="15">
        <v>1</v>
      </c>
      <c r="F31" s="15">
        <v>6</v>
      </c>
      <c r="G31" s="15">
        <v>1</v>
      </c>
      <c r="H31" s="15">
        <v>6</v>
      </c>
      <c r="I31" s="15"/>
      <c r="J31" s="15"/>
      <c r="K31" s="15">
        <f>C31+E31+G31+I31</f>
        <v>2</v>
      </c>
      <c r="L31" s="15">
        <f>K31</f>
        <v>2</v>
      </c>
      <c r="M31" s="15">
        <f>D31+F31+H31+J31</f>
        <v>12</v>
      </c>
    </row>
    <row r="32" spans="1:13" s="14" customFormat="1" ht="16.5" customHeight="1">
      <c r="A32" s="122" t="s">
        <v>46</v>
      </c>
      <c r="B32" s="123"/>
      <c r="C32" s="15"/>
      <c r="D32" s="15"/>
      <c r="E32" s="15"/>
      <c r="F32" s="15">
        <v>2</v>
      </c>
      <c r="G32" s="15"/>
      <c r="H32" s="15"/>
      <c r="I32" s="15"/>
      <c r="J32" s="15">
        <v>2</v>
      </c>
      <c r="K32" s="15">
        <f>C32+E32+G32+I32</f>
        <v>0</v>
      </c>
      <c r="L32" s="15">
        <f>K32</f>
        <v>0</v>
      </c>
      <c r="M32" s="15">
        <f>D32+F32+H32+J32</f>
        <v>4</v>
      </c>
    </row>
    <row r="33" spans="1:13" s="14" customFormat="1" ht="16.5" customHeight="1">
      <c r="A33" s="122"/>
      <c r="B33" s="1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4" customFormat="1" ht="16.5" customHeight="1">
      <c r="A34" s="152" t="s">
        <v>47</v>
      </c>
      <c r="B34" s="15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f>D34+F34+H34+J34</f>
        <v>0</v>
      </c>
    </row>
    <row r="35" spans="1:13" s="14" customFormat="1" ht="16.5" customHeight="1">
      <c r="A35" s="152" t="s">
        <v>48</v>
      </c>
      <c r="B35" s="15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f>D35+F35+H35+J35</f>
        <v>0</v>
      </c>
    </row>
    <row r="36" spans="1:13" s="14" customFormat="1" ht="16.5" customHeight="1">
      <c r="A36" s="122"/>
      <c r="B36" s="1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21" customFormat="1" ht="16.5" customHeight="1">
      <c r="A37" s="129" t="s">
        <v>13</v>
      </c>
      <c r="B37" s="130"/>
      <c r="C37" s="16">
        <f aca="true" t="shared" si="4" ref="C37:M37">SUM(C12:C36)</f>
        <v>17</v>
      </c>
      <c r="D37" s="16">
        <f t="shared" si="4"/>
        <v>144</v>
      </c>
      <c r="E37" s="16">
        <f t="shared" si="4"/>
        <v>15</v>
      </c>
      <c r="F37" s="16">
        <f t="shared" si="4"/>
        <v>147</v>
      </c>
      <c r="G37" s="16">
        <f t="shared" si="4"/>
        <v>19</v>
      </c>
      <c r="H37" s="16">
        <f t="shared" si="4"/>
        <v>178</v>
      </c>
      <c r="I37" s="16">
        <f t="shared" si="4"/>
        <v>15</v>
      </c>
      <c r="J37" s="16">
        <f t="shared" si="4"/>
        <v>153</v>
      </c>
      <c r="K37" s="16">
        <f t="shared" si="4"/>
        <v>66</v>
      </c>
      <c r="L37" s="16">
        <f t="shared" si="4"/>
        <v>66</v>
      </c>
      <c r="M37" s="16">
        <f t="shared" si="4"/>
        <v>622</v>
      </c>
    </row>
    <row r="38" spans="1:13" s="21" customFormat="1" ht="16.5" customHeight="1" thickBot="1">
      <c r="A38" s="150" t="s">
        <v>14</v>
      </c>
      <c r="B38" s="151"/>
      <c r="C38" s="22">
        <f aca="true" t="shared" si="5" ref="C38:M38">SUM(C10,C37)</f>
        <v>21</v>
      </c>
      <c r="D38" s="22">
        <f t="shared" si="5"/>
        <v>213</v>
      </c>
      <c r="E38" s="22">
        <f t="shared" si="5"/>
        <v>18</v>
      </c>
      <c r="F38" s="22">
        <f t="shared" si="5"/>
        <v>212</v>
      </c>
      <c r="G38" s="22">
        <f t="shared" si="5"/>
        <v>24</v>
      </c>
      <c r="H38" s="22">
        <f t="shared" si="5"/>
        <v>279</v>
      </c>
      <c r="I38" s="22">
        <f t="shared" si="5"/>
        <v>19</v>
      </c>
      <c r="J38" s="22">
        <f t="shared" si="5"/>
        <v>233</v>
      </c>
      <c r="K38" s="22">
        <f t="shared" si="5"/>
        <v>82</v>
      </c>
      <c r="L38" s="22">
        <f t="shared" si="5"/>
        <v>82</v>
      </c>
      <c r="M38" s="22">
        <f t="shared" si="5"/>
        <v>937</v>
      </c>
    </row>
    <row r="39" ht="15.75" customHeight="1"/>
  </sheetData>
  <sheetProtection/>
  <mergeCells count="40">
    <mergeCell ref="A13:B13"/>
    <mergeCell ref="A14:B14"/>
    <mergeCell ref="A3:M3"/>
    <mergeCell ref="A4:B6"/>
    <mergeCell ref="C4:M4"/>
    <mergeCell ref="C5:D5"/>
    <mergeCell ref="E5:F5"/>
    <mergeCell ref="G5:H5"/>
    <mergeCell ref="I5:J5"/>
    <mergeCell ref="K5:M5"/>
    <mergeCell ref="A7:B7"/>
    <mergeCell ref="A8:B8"/>
    <mergeCell ref="A9:B9"/>
    <mergeCell ref="A10:B10"/>
    <mergeCell ref="A22:B22"/>
    <mergeCell ref="A23:B23"/>
    <mergeCell ref="A18:B18"/>
    <mergeCell ref="A19:B19"/>
    <mergeCell ref="A20:B20"/>
    <mergeCell ref="A21:B21"/>
    <mergeCell ref="A11:B11"/>
    <mergeCell ref="A12:B12"/>
    <mergeCell ref="A30:B30"/>
    <mergeCell ref="A31:B31"/>
    <mergeCell ref="A24:B24"/>
    <mergeCell ref="A25:B25"/>
    <mergeCell ref="A15:B15"/>
    <mergeCell ref="A17:B17"/>
    <mergeCell ref="A26:B26"/>
    <mergeCell ref="A27:B27"/>
    <mergeCell ref="A38:B38"/>
    <mergeCell ref="A1:M1"/>
    <mergeCell ref="A32:B32"/>
    <mergeCell ref="A36:B36"/>
    <mergeCell ref="A28:B28"/>
    <mergeCell ref="A29:B29"/>
    <mergeCell ref="A33:B33"/>
    <mergeCell ref="A34:B34"/>
    <mergeCell ref="A35:B35"/>
    <mergeCell ref="A37:B37"/>
  </mergeCells>
  <printOptions/>
  <pageMargins left="0.72" right="0.23" top="0.68" bottom="0.26" header="0.56" footer="0.29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="70" zoomScaleSheetLayoutView="70" zoomScalePageLayoutView="0" workbookViewId="0" topLeftCell="A1">
      <selection activeCell="L24" sqref="L24"/>
    </sheetView>
  </sheetViews>
  <sheetFormatPr defaultColWidth="9.00390625" defaultRowHeight="12.75"/>
  <cols>
    <col min="1" max="1" width="32.00390625" style="0" customWidth="1"/>
    <col min="2" max="14" width="10.75390625" style="0" customWidth="1"/>
  </cols>
  <sheetData>
    <row r="1" spans="1:14" ht="15">
      <c r="A1" s="148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5" customFormat="1" ht="19.5" customHeight="1">
      <c r="A2" s="149" t="s">
        <v>16</v>
      </c>
      <c r="B2" s="135" t="s">
        <v>15</v>
      </c>
      <c r="C2" s="135"/>
      <c r="D2" s="135" t="s">
        <v>17</v>
      </c>
      <c r="E2" s="135"/>
      <c r="F2" s="135" t="s">
        <v>18</v>
      </c>
      <c r="G2" s="135"/>
      <c r="H2" s="135" t="s">
        <v>19</v>
      </c>
      <c r="I2" s="135"/>
      <c r="J2" s="135" t="s">
        <v>20</v>
      </c>
      <c r="K2" s="135"/>
      <c r="L2" s="135" t="s">
        <v>21</v>
      </c>
      <c r="M2" s="135"/>
      <c r="N2" s="135"/>
    </row>
    <row r="3" spans="1:14" s="5" customFormat="1" ht="19.5" customHeight="1">
      <c r="A3" s="135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10</v>
      </c>
      <c r="N3" s="2" t="s">
        <v>5</v>
      </c>
    </row>
    <row r="4" spans="1:14" s="5" customFormat="1" ht="12.75">
      <c r="A4" s="6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5" customFormat="1" ht="29.25" customHeight="1">
      <c r="A5" s="25" t="s">
        <v>51</v>
      </c>
      <c r="B5" s="15">
        <v>2</v>
      </c>
      <c r="C5" s="15">
        <v>52</v>
      </c>
      <c r="D5" s="15">
        <v>3</v>
      </c>
      <c r="E5" s="15">
        <v>65</v>
      </c>
      <c r="F5" s="15">
        <v>3</v>
      </c>
      <c r="G5" s="15">
        <v>63</v>
      </c>
      <c r="H5" s="15">
        <v>3</v>
      </c>
      <c r="I5" s="15">
        <v>71</v>
      </c>
      <c r="J5" s="15">
        <v>3</v>
      </c>
      <c r="K5" s="15">
        <v>63</v>
      </c>
      <c r="L5" s="15">
        <f>B5+D5+F5+H5+J5</f>
        <v>14</v>
      </c>
      <c r="M5" s="15">
        <f>L5</f>
        <v>14</v>
      </c>
      <c r="N5" s="15">
        <f>C5+E5+G5+I5+K5</f>
        <v>314</v>
      </c>
    </row>
    <row r="6" spans="1:14" s="5" customFormat="1" ht="15">
      <c r="A6" s="1" t="s">
        <v>50</v>
      </c>
      <c r="B6" s="15">
        <v>2</v>
      </c>
      <c r="C6" s="15">
        <v>47</v>
      </c>
      <c r="D6" s="15">
        <v>2</v>
      </c>
      <c r="E6" s="15">
        <v>50</v>
      </c>
      <c r="F6" s="15">
        <v>2</v>
      </c>
      <c r="G6" s="15">
        <v>53</v>
      </c>
      <c r="H6" s="15">
        <v>2</v>
      </c>
      <c r="I6" s="15">
        <v>52</v>
      </c>
      <c r="J6" s="15">
        <v>2</v>
      </c>
      <c r="K6" s="15">
        <v>38</v>
      </c>
      <c r="L6" s="15">
        <f>B6+D6+F6+H6+J6</f>
        <v>10</v>
      </c>
      <c r="M6" s="15">
        <f>L6</f>
        <v>10</v>
      </c>
      <c r="N6" s="15">
        <f>C6+E6+G6+I6+K6</f>
        <v>240</v>
      </c>
    </row>
    <row r="7" spans="1:14" s="5" customFormat="1" ht="15.75">
      <c r="A7" s="7" t="s">
        <v>11</v>
      </c>
      <c r="B7" s="30">
        <f aca="true" t="shared" si="0" ref="B7:N7">SUM(B5:B6)</f>
        <v>4</v>
      </c>
      <c r="C7" s="30">
        <f t="shared" si="0"/>
        <v>99</v>
      </c>
      <c r="D7" s="30">
        <f t="shared" si="0"/>
        <v>5</v>
      </c>
      <c r="E7" s="30">
        <f t="shared" si="0"/>
        <v>115</v>
      </c>
      <c r="F7" s="30">
        <f t="shared" si="0"/>
        <v>5</v>
      </c>
      <c r="G7" s="30">
        <f t="shared" si="0"/>
        <v>116</v>
      </c>
      <c r="H7" s="30">
        <f t="shared" si="0"/>
        <v>5</v>
      </c>
      <c r="I7" s="30">
        <f t="shared" si="0"/>
        <v>123</v>
      </c>
      <c r="J7" s="30">
        <f t="shared" si="0"/>
        <v>5</v>
      </c>
      <c r="K7" s="30">
        <f t="shared" si="0"/>
        <v>101</v>
      </c>
      <c r="L7" s="30">
        <f t="shared" si="0"/>
        <v>24</v>
      </c>
      <c r="M7" s="30">
        <f t="shared" si="0"/>
        <v>24</v>
      </c>
      <c r="N7" s="30">
        <f t="shared" si="0"/>
        <v>554</v>
      </c>
    </row>
    <row r="8" spans="1:14" s="5" customFormat="1" ht="15">
      <c r="A8" s="6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5" customFormat="1" ht="15">
      <c r="A9" s="9" t="s">
        <v>27</v>
      </c>
      <c r="B9" s="15">
        <v>1</v>
      </c>
      <c r="C9" s="15">
        <v>20</v>
      </c>
      <c r="D9" s="15">
        <v>1</v>
      </c>
      <c r="E9" s="15">
        <v>16</v>
      </c>
      <c r="F9" s="15">
        <v>1</v>
      </c>
      <c r="G9" s="15">
        <v>16</v>
      </c>
      <c r="H9" s="15">
        <v>1</v>
      </c>
      <c r="I9" s="15">
        <v>15</v>
      </c>
      <c r="J9" s="15">
        <v>1</v>
      </c>
      <c r="K9" s="15">
        <v>9</v>
      </c>
      <c r="L9" s="15">
        <f aca="true" t="shared" si="1" ref="L9:L25">B9+D9+F9+H9+J9</f>
        <v>5</v>
      </c>
      <c r="M9" s="15">
        <f aca="true" t="shared" si="2" ref="M9:M25">L9</f>
        <v>5</v>
      </c>
      <c r="N9" s="15">
        <f aca="true" t="shared" si="3" ref="N9:N25">C9+E9+G9+I9+K9</f>
        <v>76</v>
      </c>
    </row>
    <row r="10" spans="1:14" s="5" customFormat="1" ht="15">
      <c r="A10" s="9" t="s">
        <v>28</v>
      </c>
      <c r="B10" s="15">
        <v>1</v>
      </c>
      <c r="C10" s="15">
        <v>15</v>
      </c>
      <c r="D10" s="15">
        <v>1</v>
      </c>
      <c r="E10" s="15">
        <v>16</v>
      </c>
      <c r="F10" s="15">
        <v>1</v>
      </c>
      <c r="G10" s="15">
        <v>22</v>
      </c>
      <c r="H10" s="15">
        <v>1</v>
      </c>
      <c r="I10" s="15">
        <v>22</v>
      </c>
      <c r="J10" s="15">
        <v>2</v>
      </c>
      <c r="K10" s="15">
        <v>35</v>
      </c>
      <c r="L10" s="15">
        <f t="shared" si="1"/>
        <v>6</v>
      </c>
      <c r="M10" s="15">
        <f t="shared" si="2"/>
        <v>6</v>
      </c>
      <c r="N10" s="15">
        <f t="shared" si="3"/>
        <v>110</v>
      </c>
    </row>
    <row r="11" spans="1:14" s="5" customFormat="1" ht="15">
      <c r="A11" s="9" t="s">
        <v>29</v>
      </c>
      <c r="B11" s="15">
        <v>1</v>
      </c>
      <c r="C11" s="15">
        <v>12</v>
      </c>
      <c r="D11" s="15">
        <v>1</v>
      </c>
      <c r="E11" s="15">
        <v>23</v>
      </c>
      <c r="F11" s="15">
        <v>1</v>
      </c>
      <c r="G11" s="15">
        <v>17</v>
      </c>
      <c r="H11" s="15">
        <v>1</v>
      </c>
      <c r="I11" s="15">
        <v>24</v>
      </c>
      <c r="J11" s="15">
        <v>1</v>
      </c>
      <c r="K11" s="15">
        <v>16</v>
      </c>
      <c r="L11" s="15">
        <f t="shared" si="1"/>
        <v>5</v>
      </c>
      <c r="M11" s="15">
        <f t="shared" si="2"/>
        <v>5</v>
      </c>
      <c r="N11" s="15">
        <f t="shared" si="3"/>
        <v>92</v>
      </c>
    </row>
    <row r="12" spans="1:14" s="5" customFormat="1" ht="15">
      <c r="A12" s="9" t="s">
        <v>30</v>
      </c>
      <c r="B12" s="15">
        <v>1</v>
      </c>
      <c r="C12" s="15">
        <v>12</v>
      </c>
      <c r="D12" s="15">
        <v>1</v>
      </c>
      <c r="E12" s="15">
        <v>14</v>
      </c>
      <c r="F12" s="15">
        <v>1</v>
      </c>
      <c r="G12" s="15">
        <v>12</v>
      </c>
      <c r="H12" s="15">
        <v>1</v>
      </c>
      <c r="I12" s="15">
        <v>9</v>
      </c>
      <c r="J12" s="15">
        <v>1</v>
      </c>
      <c r="K12" s="15">
        <v>7</v>
      </c>
      <c r="L12" s="15">
        <f t="shared" si="1"/>
        <v>5</v>
      </c>
      <c r="M12" s="15">
        <f t="shared" si="2"/>
        <v>5</v>
      </c>
      <c r="N12" s="15">
        <f t="shared" si="3"/>
        <v>54</v>
      </c>
    </row>
    <row r="13" spans="1:14" s="5" customFormat="1" ht="15">
      <c r="A13" s="9" t="s">
        <v>31</v>
      </c>
      <c r="B13" s="15">
        <v>1</v>
      </c>
      <c r="C13" s="15">
        <v>14</v>
      </c>
      <c r="D13" s="15">
        <v>1</v>
      </c>
      <c r="E13" s="15">
        <v>17</v>
      </c>
      <c r="F13" s="15">
        <v>1</v>
      </c>
      <c r="G13" s="15">
        <v>13</v>
      </c>
      <c r="H13" s="15">
        <v>1</v>
      </c>
      <c r="I13" s="15">
        <v>14</v>
      </c>
      <c r="J13" s="15">
        <v>1</v>
      </c>
      <c r="K13" s="15">
        <v>20</v>
      </c>
      <c r="L13" s="15">
        <f t="shared" si="1"/>
        <v>5</v>
      </c>
      <c r="M13" s="15">
        <f t="shared" si="2"/>
        <v>5</v>
      </c>
      <c r="N13" s="15">
        <f t="shared" si="3"/>
        <v>78</v>
      </c>
    </row>
    <row r="14" spans="1:14" s="5" customFormat="1" ht="15">
      <c r="A14" s="9" t="s">
        <v>32</v>
      </c>
      <c r="B14" s="15">
        <v>1</v>
      </c>
      <c r="C14" s="15">
        <v>8</v>
      </c>
      <c r="D14" s="15">
        <v>1</v>
      </c>
      <c r="E14" s="15">
        <v>9</v>
      </c>
      <c r="F14" s="15">
        <v>1</v>
      </c>
      <c r="G14" s="15">
        <v>14</v>
      </c>
      <c r="H14" s="15">
        <v>1</v>
      </c>
      <c r="I14" s="15">
        <v>7</v>
      </c>
      <c r="J14" s="15">
        <v>1</v>
      </c>
      <c r="K14" s="15">
        <v>14</v>
      </c>
      <c r="L14" s="15">
        <f t="shared" si="1"/>
        <v>5</v>
      </c>
      <c r="M14" s="15">
        <f t="shared" si="2"/>
        <v>5</v>
      </c>
      <c r="N14" s="15">
        <f t="shared" si="3"/>
        <v>52</v>
      </c>
    </row>
    <row r="15" spans="1:14" s="5" customFormat="1" ht="15">
      <c r="A15" s="9" t="s">
        <v>33</v>
      </c>
      <c r="B15" s="15">
        <v>1</v>
      </c>
      <c r="C15" s="15">
        <v>6</v>
      </c>
      <c r="D15" s="15">
        <v>1</v>
      </c>
      <c r="E15" s="15">
        <v>8</v>
      </c>
      <c r="F15" s="15"/>
      <c r="G15" s="15">
        <v>4</v>
      </c>
      <c r="H15" s="15"/>
      <c r="I15" s="15">
        <v>1</v>
      </c>
      <c r="J15" s="15">
        <v>1</v>
      </c>
      <c r="K15" s="15">
        <v>12</v>
      </c>
      <c r="L15" s="15">
        <f t="shared" si="1"/>
        <v>3</v>
      </c>
      <c r="M15" s="15">
        <f t="shared" si="2"/>
        <v>3</v>
      </c>
      <c r="N15" s="15">
        <f t="shared" si="3"/>
        <v>31</v>
      </c>
    </row>
    <row r="16" spans="1:14" s="5" customFormat="1" ht="15">
      <c r="A16" s="9" t="s">
        <v>34</v>
      </c>
      <c r="B16" s="15">
        <v>1</v>
      </c>
      <c r="C16" s="15">
        <v>6</v>
      </c>
      <c r="D16" s="15">
        <v>1</v>
      </c>
      <c r="E16" s="15">
        <v>12</v>
      </c>
      <c r="F16" s="15">
        <v>1</v>
      </c>
      <c r="G16" s="15">
        <v>13</v>
      </c>
      <c r="H16" s="15">
        <v>1</v>
      </c>
      <c r="I16" s="15">
        <v>13</v>
      </c>
      <c r="J16" s="15">
        <v>1</v>
      </c>
      <c r="K16" s="15">
        <v>11</v>
      </c>
      <c r="L16" s="15">
        <f t="shared" si="1"/>
        <v>5</v>
      </c>
      <c r="M16" s="15">
        <f t="shared" si="2"/>
        <v>5</v>
      </c>
      <c r="N16" s="15">
        <f t="shared" si="3"/>
        <v>55</v>
      </c>
    </row>
    <row r="17" spans="1:14" s="5" customFormat="1" ht="15">
      <c r="A17" s="9" t="s">
        <v>35</v>
      </c>
      <c r="B17" s="15">
        <v>1</v>
      </c>
      <c r="C17" s="15">
        <v>9</v>
      </c>
      <c r="D17" s="15">
        <v>1</v>
      </c>
      <c r="E17" s="15">
        <v>8</v>
      </c>
      <c r="F17" s="15">
        <v>1</v>
      </c>
      <c r="G17" s="15">
        <v>13</v>
      </c>
      <c r="H17" s="15">
        <v>1</v>
      </c>
      <c r="I17" s="15">
        <v>16</v>
      </c>
      <c r="J17" s="15">
        <v>1</v>
      </c>
      <c r="K17" s="15">
        <v>16</v>
      </c>
      <c r="L17" s="15">
        <f t="shared" si="1"/>
        <v>5</v>
      </c>
      <c r="M17" s="15">
        <f t="shared" si="2"/>
        <v>5</v>
      </c>
      <c r="N17" s="15">
        <f t="shared" si="3"/>
        <v>62</v>
      </c>
    </row>
    <row r="18" spans="1:14" s="5" customFormat="1" ht="15">
      <c r="A18" s="9" t="s">
        <v>36</v>
      </c>
      <c r="B18" s="15">
        <v>1</v>
      </c>
      <c r="C18" s="15">
        <v>12</v>
      </c>
      <c r="D18" s="15">
        <v>1</v>
      </c>
      <c r="E18" s="15">
        <v>18</v>
      </c>
      <c r="F18" s="15">
        <v>1</v>
      </c>
      <c r="G18" s="15">
        <v>10</v>
      </c>
      <c r="H18" s="15">
        <v>1</v>
      </c>
      <c r="I18" s="15">
        <v>9</v>
      </c>
      <c r="J18" s="15">
        <v>1</v>
      </c>
      <c r="K18" s="15">
        <v>13</v>
      </c>
      <c r="L18" s="15">
        <f t="shared" si="1"/>
        <v>5</v>
      </c>
      <c r="M18" s="15">
        <f t="shared" si="2"/>
        <v>5</v>
      </c>
      <c r="N18" s="15">
        <f t="shared" si="3"/>
        <v>62</v>
      </c>
    </row>
    <row r="19" spans="1:14" s="5" customFormat="1" ht="15">
      <c r="A19" s="9" t="s">
        <v>37</v>
      </c>
      <c r="B19" s="15">
        <v>1</v>
      </c>
      <c r="C19" s="15">
        <v>8</v>
      </c>
      <c r="D19" s="15">
        <v>1</v>
      </c>
      <c r="E19" s="15">
        <v>10</v>
      </c>
      <c r="F19" s="15">
        <v>1</v>
      </c>
      <c r="G19" s="15">
        <v>8</v>
      </c>
      <c r="H19" s="15">
        <v>1</v>
      </c>
      <c r="I19" s="15">
        <v>16</v>
      </c>
      <c r="J19" s="15">
        <v>1</v>
      </c>
      <c r="K19" s="15">
        <v>9</v>
      </c>
      <c r="L19" s="15">
        <f t="shared" si="1"/>
        <v>5</v>
      </c>
      <c r="M19" s="15">
        <f t="shared" si="2"/>
        <v>5</v>
      </c>
      <c r="N19" s="15">
        <f t="shared" si="3"/>
        <v>51</v>
      </c>
    </row>
    <row r="20" spans="1:14" s="5" customFormat="1" ht="15">
      <c r="A20" s="9" t="s">
        <v>38</v>
      </c>
      <c r="B20" s="15">
        <v>1</v>
      </c>
      <c r="C20" s="15">
        <v>13</v>
      </c>
      <c r="D20" s="15">
        <v>1</v>
      </c>
      <c r="E20" s="15">
        <v>12</v>
      </c>
      <c r="F20" s="15">
        <v>1</v>
      </c>
      <c r="G20" s="15">
        <v>21</v>
      </c>
      <c r="H20" s="15">
        <v>1</v>
      </c>
      <c r="I20" s="15">
        <v>12</v>
      </c>
      <c r="J20" s="15">
        <v>1</v>
      </c>
      <c r="K20" s="15">
        <v>15</v>
      </c>
      <c r="L20" s="15">
        <f t="shared" si="1"/>
        <v>5</v>
      </c>
      <c r="M20" s="15">
        <f t="shared" si="2"/>
        <v>5</v>
      </c>
      <c r="N20" s="15">
        <f t="shared" si="3"/>
        <v>73</v>
      </c>
    </row>
    <row r="21" spans="1:14" s="5" customFormat="1" ht="15">
      <c r="A21" s="9" t="s">
        <v>39</v>
      </c>
      <c r="B21" s="15">
        <v>1</v>
      </c>
      <c r="C21" s="15">
        <v>11</v>
      </c>
      <c r="D21" s="15"/>
      <c r="E21" s="15"/>
      <c r="F21" s="15">
        <v>1</v>
      </c>
      <c r="G21" s="15">
        <v>7</v>
      </c>
      <c r="H21" s="15">
        <v>1</v>
      </c>
      <c r="I21" s="15">
        <v>5</v>
      </c>
      <c r="J21" s="15">
        <v>1</v>
      </c>
      <c r="K21" s="15">
        <v>9</v>
      </c>
      <c r="L21" s="15">
        <f t="shared" si="1"/>
        <v>4</v>
      </c>
      <c r="M21" s="15">
        <f t="shared" si="2"/>
        <v>4</v>
      </c>
      <c r="N21" s="15">
        <f t="shared" si="3"/>
        <v>32</v>
      </c>
    </row>
    <row r="22" spans="1:14" s="5" customFormat="1" ht="15">
      <c r="A22" s="9" t="s">
        <v>40</v>
      </c>
      <c r="B22" s="15">
        <v>1</v>
      </c>
      <c r="C22" s="15">
        <v>9</v>
      </c>
      <c r="D22" s="15">
        <v>1</v>
      </c>
      <c r="E22" s="15">
        <v>11</v>
      </c>
      <c r="F22" s="15">
        <v>1</v>
      </c>
      <c r="G22" s="15">
        <v>9</v>
      </c>
      <c r="H22" s="15">
        <v>1</v>
      </c>
      <c r="I22" s="15">
        <v>11</v>
      </c>
      <c r="J22" s="15">
        <v>1</v>
      </c>
      <c r="K22" s="15">
        <v>8</v>
      </c>
      <c r="L22" s="15">
        <f t="shared" si="1"/>
        <v>5</v>
      </c>
      <c r="M22" s="15">
        <f t="shared" si="2"/>
        <v>5</v>
      </c>
      <c r="N22" s="15">
        <f t="shared" si="3"/>
        <v>48</v>
      </c>
    </row>
    <row r="23" spans="1:14" s="5" customFormat="1" ht="15">
      <c r="A23" s="9" t="s">
        <v>41</v>
      </c>
      <c r="B23" s="15">
        <v>1</v>
      </c>
      <c r="C23" s="15">
        <v>11</v>
      </c>
      <c r="D23" s="15">
        <v>1</v>
      </c>
      <c r="E23" s="15">
        <v>16</v>
      </c>
      <c r="F23" s="15">
        <v>1</v>
      </c>
      <c r="G23" s="15">
        <v>18</v>
      </c>
      <c r="H23" s="15">
        <v>1</v>
      </c>
      <c r="I23" s="15">
        <v>15</v>
      </c>
      <c r="J23" s="15">
        <v>1</v>
      </c>
      <c r="K23" s="15">
        <v>14</v>
      </c>
      <c r="L23" s="15">
        <f t="shared" si="1"/>
        <v>5</v>
      </c>
      <c r="M23" s="15">
        <f t="shared" si="2"/>
        <v>5</v>
      </c>
      <c r="N23" s="15">
        <f t="shared" si="3"/>
        <v>74</v>
      </c>
    </row>
    <row r="24" spans="1:14" s="5" customFormat="1" ht="15">
      <c r="A24" s="9" t="s">
        <v>42</v>
      </c>
      <c r="B24" s="15">
        <v>1</v>
      </c>
      <c r="C24" s="15">
        <v>10</v>
      </c>
      <c r="D24" s="15">
        <v>1</v>
      </c>
      <c r="E24" s="15">
        <v>5</v>
      </c>
      <c r="F24" s="15">
        <v>1</v>
      </c>
      <c r="G24" s="15">
        <v>7</v>
      </c>
      <c r="H24" s="15">
        <v>1</v>
      </c>
      <c r="I24" s="15">
        <v>5</v>
      </c>
      <c r="J24" s="15">
        <v>1</v>
      </c>
      <c r="K24" s="15">
        <v>11</v>
      </c>
      <c r="L24" s="15">
        <f t="shared" si="1"/>
        <v>5</v>
      </c>
      <c r="M24" s="15">
        <f t="shared" si="2"/>
        <v>5</v>
      </c>
      <c r="N24" s="15">
        <f t="shared" si="3"/>
        <v>38</v>
      </c>
    </row>
    <row r="25" spans="1:14" s="5" customFormat="1" ht="15">
      <c r="A25" s="9" t="s">
        <v>43</v>
      </c>
      <c r="B25" s="15">
        <v>1</v>
      </c>
      <c r="C25" s="15">
        <v>12</v>
      </c>
      <c r="D25" s="15">
        <v>1</v>
      </c>
      <c r="E25" s="15">
        <v>20</v>
      </c>
      <c r="F25" s="15">
        <v>1</v>
      </c>
      <c r="G25" s="15">
        <v>12</v>
      </c>
      <c r="H25" s="15">
        <v>1</v>
      </c>
      <c r="I25" s="15">
        <v>13</v>
      </c>
      <c r="J25" s="15">
        <v>1</v>
      </c>
      <c r="K25" s="15">
        <v>12</v>
      </c>
      <c r="L25" s="15">
        <f t="shared" si="1"/>
        <v>5</v>
      </c>
      <c r="M25" s="15">
        <f t="shared" si="2"/>
        <v>5</v>
      </c>
      <c r="N25" s="15">
        <f t="shared" si="3"/>
        <v>69</v>
      </c>
    </row>
    <row r="26" spans="1:14" s="5" customFormat="1" ht="15">
      <c r="A26" s="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5" customFormat="1" ht="15">
      <c r="A27" s="9" t="s">
        <v>44</v>
      </c>
      <c r="B27" s="15">
        <v>1</v>
      </c>
      <c r="C27" s="15">
        <v>5</v>
      </c>
      <c r="D27" s="15">
        <v>1</v>
      </c>
      <c r="E27" s="15">
        <v>13</v>
      </c>
      <c r="F27" s="15">
        <v>1</v>
      </c>
      <c r="G27" s="15">
        <v>10</v>
      </c>
      <c r="H27" s="15">
        <v>1</v>
      </c>
      <c r="I27" s="15">
        <v>9</v>
      </c>
      <c r="J27" s="15">
        <v>1</v>
      </c>
      <c r="K27" s="15">
        <v>6</v>
      </c>
      <c r="L27" s="15">
        <f>B27+D27+F27+H27+J27</f>
        <v>5</v>
      </c>
      <c r="M27" s="15">
        <f>L27</f>
        <v>5</v>
      </c>
      <c r="N27" s="15">
        <f>C27+E27+G27+I27+K27</f>
        <v>43</v>
      </c>
    </row>
    <row r="28" spans="1:14" s="5" customFormat="1" ht="15">
      <c r="A28" s="9" t="s">
        <v>45</v>
      </c>
      <c r="B28" s="15"/>
      <c r="C28" s="15">
        <v>3</v>
      </c>
      <c r="D28" s="15">
        <v>1</v>
      </c>
      <c r="E28" s="15">
        <v>5</v>
      </c>
      <c r="F28" s="15">
        <v>1</v>
      </c>
      <c r="G28" s="15">
        <v>8</v>
      </c>
      <c r="H28" s="15">
        <v>1</v>
      </c>
      <c r="I28" s="15">
        <v>5</v>
      </c>
      <c r="J28" s="15">
        <v>1</v>
      </c>
      <c r="K28" s="15">
        <v>5</v>
      </c>
      <c r="L28" s="15">
        <f>B28+D28+F28+H28+J28</f>
        <v>4</v>
      </c>
      <c r="M28" s="15">
        <f>L28</f>
        <v>4</v>
      </c>
      <c r="N28" s="15">
        <f>C28+E28+G28+I28+K28</f>
        <v>26</v>
      </c>
    </row>
    <row r="29" spans="1:14" s="5" customFormat="1" ht="15">
      <c r="A29" s="9" t="s">
        <v>46</v>
      </c>
      <c r="B29" s="15"/>
      <c r="C29" s="15">
        <v>2</v>
      </c>
      <c r="D29" s="15"/>
      <c r="E29" s="15">
        <v>1</v>
      </c>
      <c r="F29" s="15"/>
      <c r="G29" s="15">
        <v>2</v>
      </c>
      <c r="H29" s="15"/>
      <c r="I29" s="15">
        <v>4</v>
      </c>
      <c r="J29" s="15"/>
      <c r="K29" s="15">
        <v>3</v>
      </c>
      <c r="L29" s="15">
        <f>B29+D29+F29+H29+J29</f>
        <v>0</v>
      </c>
      <c r="M29" s="15">
        <f>L29</f>
        <v>0</v>
      </c>
      <c r="N29" s="15">
        <f>C29+E29+G29+I29+K29</f>
        <v>12</v>
      </c>
    </row>
    <row r="30" spans="1:14" s="5" customFormat="1" ht="15">
      <c r="A30" s="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5" customFormat="1" ht="15">
      <c r="A31" s="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5" customFormat="1" ht="15">
      <c r="A32" s="9" t="s">
        <v>48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5" customFormat="1" ht="15">
      <c r="A33" s="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7" customFormat="1" ht="15">
      <c r="A34" s="12" t="s">
        <v>13</v>
      </c>
      <c r="B34" s="16">
        <f aca="true" t="shared" si="4" ref="B34:N34">SUM(B9:B33)</f>
        <v>18</v>
      </c>
      <c r="C34" s="16">
        <f t="shared" si="4"/>
        <v>198</v>
      </c>
      <c r="D34" s="16">
        <f t="shared" si="4"/>
        <v>18</v>
      </c>
      <c r="E34" s="16">
        <f t="shared" si="4"/>
        <v>234</v>
      </c>
      <c r="F34" s="16">
        <f t="shared" si="4"/>
        <v>18</v>
      </c>
      <c r="G34" s="16">
        <f t="shared" si="4"/>
        <v>236</v>
      </c>
      <c r="H34" s="16">
        <f t="shared" si="4"/>
        <v>18</v>
      </c>
      <c r="I34" s="16">
        <f t="shared" si="4"/>
        <v>225</v>
      </c>
      <c r="J34" s="16">
        <f t="shared" si="4"/>
        <v>20</v>
      </c>
      <c r="K34" s="16">
        <f t="shared" si="4"/>
        <v>245</v>
      </c>
      <c r="L34" s="16">
        <f t="shared" si="4"/>
        <v>92</v>
      </c>
      <c r="M34" s="16">
        <f t="shared" si="4"/>
        <v>92</v>
      </c>
      <c r="N34" s="16">
        <f t="shared" si="4"/>
        <v>1138</v>
      </c>
    </row>
    <row r="35" spans="1:256" s="20" customFormat="1" ht="15">
      <c r="A35" s="12" t="s">
        <v>14</v>
      </c>
      <c r="B35" s="16">
        <f aca="true" t="shared" si="5" ref="B35:N35">SUM(B7,B34)</f>
        <v>22</v>
      </c>
      <c r="C35" s="16">
        <f t="shared" si="5"/>
        <v>297</v>
      </c>
      <c r="D35" s="16">
        <f t="shared" si="5"/>
        <v>23</v>
      </c>
      <c r="E35" s="16">
        <f t="shared" si="5"/>
        <v>349</v>
      </c>
      <c r="F35" s="16">
        <f t="shared" si="5"/>
        <v>23</v>
      </c>
      <c r="G35" s="16">
        <f t="shared" si="5"/>
        <v>352</v>
      </c>
      <c r="H35" s="16">
        <f t="shared" si="5"/>
        <v>23</v>
      </c>
      <c r="I35" s="16">
        <f t="shared" si="5"/>
        <v>348</v>
      </c>
      <c r="J35" s="16">
        <f t="shared" si="5"/>
        <v>25</v>
      </c>
      <c r="K35" s="16">
        <f t="shared" si="5"/>
        <v>346</v>
      </c>
      <c r="L35" s="16">
        <f t="shared" si="5"/>
        <v>116</v>
      </c>
      <c r="M35" s="16">
        <f t="shared" si="5"/>
        <v>116</v>
      </c>
      <c r="N35" s="16">
        <f t="shared" si="5"/>
        <v>1692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="5" customFormat="1" ht="12.75"/>
    <row r="37" s="5" customFormat="1" ht="12.75"/>
    <row r="38" s="5" customFormat="1" ht="12.75"/>
    <row r="39" spans="1:12" s="5" customFormat="1" ht="12.75">
      <c r="A39" s="149" t="s">
        <v>16</v>
      </c>
      <c r="B39" s="135" t="s">
        <v>22</v>
      </c>
      <c r="C39" s="135"/>
      <c r="D39" s="135" t="s">
        <v>23</v>
      </c>
      <c r="E39" s="135"/>
      <c r="F39" s="135" t="s">
        <v>24</v>
      </c>
      <c r="G39" s="135"/>
      <c r="H39" s="135"/>
      <c r="I39" s="135" t="s">
        <v>25</v>
      </c>
      <c r="J39" s="135"/>
      <c r="K39" s="135"/>
      <c r="L39" s="23"/>
    </row>
    <row r="40" spans="1:12" s="5" customFormat="1" ht="12.75">
      <c r="A40" s="135"/>
      <c r="B40" s="19" t="s">
        <v>4</v>
      </c>
      <c r="C40" s="19" t="s">
        <v>5</v>
      </c>
      <c r="D40" s="19" t="s">
        <v>4</v>
      </c>
      <c r="E40" s="19" t="s">
        <v>5</v>
      </c>
      <c r="F40" s="19" t="s">
        <v>4</v>
      </c>
      <c r="G40" s="19" t="s">
        <v>10</v>
      </c>
      <c r="H40" s="19" t="s">
        <v>5</v>
      </c>
      <c r="I40" s="2" t="s">
        <v>4</v>
      </c>
      <c r="J40" s="2" t="s">
        <v>10</v>
      </c>
      <c r="K40" s="2" t="s">
        <v>5</v>
      </c>
      <c r="L40" s="23"/>
    </row>
    <row r="41" spans="1:12" s="5" customFormat="1" ht="12.75">
      <c r="A41" s="18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</row>
    <row r="42" spans="1:14" s="28" customFormat="1" ht="29.25" customHeight="1">
      <c r="A42" s="25" t="s">
        <v>51</v>
      </c>
      <c r="B42" s="26">
        <v>3</v>
      </c>
      <c r="C42" s="26">
        <v>56</v>
      </c>
      <c r="D42" s="26">
        <v>3</v>
      </c>
      <c r="E42" s="26">
        <v>58</v>
      </c>
      <c r="F42" s="26">
        <f>B42+D42</f>
        <v>6</v>
      </c>
      <c r="G42" s="26">
        <f>F42</f>
        <v>6</v>
      </c>
      <c r="H42" s="26">
        <f>C42+E42</f>
        <v>114</v>
      </c>
      <c r="I42" s="31">
        <f>'2006-2007'!K8+'2006_2007'!L5+'2006_2007'!F42</f>
        <v>29</v>
      </c>
      <c r="J42" s="31">
        <f>I42</f>
        <v>29</v>
      </c>
      <c r="K42" s="31">
        <f>'2006-2007'!M8+'2006_2007'!N5+'2006_2007'!H42</f>
        <v>615</v>
      </c>
      <c r="L42" s="156" t="s">
        <v>57</v>
      </c>
      <c r="M42" s="157"/>
      <c r="N42" s="157"/>
    </row>
    <row r="43" spans="1:14" s="5" customFormat="1" ht="15.75">
      <c r="A43" s="1" t="s">
        <v>50</v>
      </c>
      <c r="B43" s="15">
        <v>2</v>
      </c>
      <c r="C43" s="15">
        <v>47</v>
      </c>
      <c r="D43" s="15">
        <v>2</v>
      </c>
      <c r="E43" s="15">
        <v>39</v>
      </c>
      <c r="F43" s="26">
        <f>B43+D43</f>
        <v>4</v>
      </c>
      <c r="G43" s="26">
        <f>F43</f>
        <v>4</v>
      </c>
      <c r="H43" s="26">
        <f>C43+E43</f>
        <v>86</v>
      </c>
      <c r="I43" s="31">
        <f>'2006-2007'!K9+'2006_2007'!L6+'2006_2007'!F43</f>
        <v>21</v>
      </c>
      <c r="J43" s="31">
        <f>I43</f>
        <v>21</v>
      </c>
      <c r="K43" s="31">
        <f>'2006-2007'!M9+'2006_2007'!N6+'2006_2007'!H43</f>
        <v>454</v>
      </c>
      <c r="L43" s="32" t="s">
        <v>58</v>
      </c>
      <c r="M43" s="33"/>
      <c r="N43" s="33"/>
    </row>
    <row r="44" spans="1:14" s="5" customFormat="1" ht="15.75">
      <c r="A44" s="7" t="s">
        <v>11</v>
      </c>
      <c r="B44" s="30">
        <f aca="true" t="shared" si="6" ref="B44:K44">SUM(B42:B43)</f>
        <v>5</v>
      </c>
      <c r="C44" s="30">
        <f t="shared" si="6"/>
        <v>103</v>
      </c>
      <c r="D44" s="30">
        <f t="shared" si="6"/>
        <v>5</v>
      </c>
      <c r="E44" s="30">
        <f t="shared" si="6"/>
        <v>97</v>
      </c>
      <c r="F44" s="30">
        <f t="shared" si="6"/>
        <v>10</v>
      </c>
      <c r="G44" s="30">
        <f t="shared" si="6"/>
        <v>10</v>
      </c>
      <c r="H44" s="30">
        <f t="shared" si="6"/>
        <v>200</v>
      </c>
      <c r="I44" s="30">
        <f t="shared" si="6"/>
        <v>50</v>
      </c>
      <c r="J44" s="30">
        <f t="shared" si="6"/>
        <v>50</v>
      </c>
      <c r="K44" s="30">
        <f t="shared" si="6"/>
        <v>1069</v>
      </c>
      <c r="L44" s="32" t="s">
        <v>59</v>
      </c>
      <c r="M44" s="33"/>
      <c r="N44" s="33"/>
    </row>
    <row r="45" spans="1:14" s="5" customFormat="1" ht="15">
      <c r="A45" s="6" t="s">
        <v>12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2" t="s">
        <v>60</v>
      </c>
      <c r="M45" s="33"/>
      <c r="N45" s="33"/>
    </row>
    <row r="46" spans="1:14" s="5" customFormat="1" ht="15.75">
      <c r="A46" s="9" t="s">
        <v>27</v>
      </c>
      <c r="B46" s="15">
        <v>1</v>
      </c>
      <c r="C46" s="15">
        <v>8</v>
      </c>
      <c r="D46" s="15">
        <v>1</v>
      </c>
      <c r="E46" s="15">
        <v>10</v>
      </c>
      <c r="F46" s="26">
        <f aca="true" t="shared" si="7" ref="F46:F62">B46+D46</f>
        <v>2</v>
      </c>
      <c r="G46" s="26">
        <f aca="true" t="shared" si="8" ref="G46:G62">F46</f>
        <v>2</v>
      </c>
      <c r="H46" s="26">
        <f aca="true" t="shared" si="9" ref="H46:H62">C46+E46</f>
        <v>18</v>
      </c>
      <c r="I46" s="31">
        <f>'2006-2007'!K12+'2006_2007'!L9+'2006_2007'!F46</f>
        <v>11</v>
      </c>
      <c r="J46" s="31">
        <f aca="true" t="shared" si="10" ref="J46:J62">I46</f>
        <v>11</v>
      </c>
      <c r="K46" s="31">
        <f>'2006-2007'!M12+'2006_2007'!N9+'2006_2007'!H46</f>
        <v>138</v>
      </c>
      <c r="L46" s="32" t="s">
        <v>61</v>
      </c>
      <c r="M46" s="33"/>
      <c r="N46" s="33"/>
    </row>
    <row r="47" spans="1:14" s="5" customFormat="1" ht="15.75">
      <c r="A47" s="9" t="s">
        <v>28</v>
      </c>
      <c r="B47" s="15">
        <v>1</v>
      </c>
      <c r="C47" s="15">
        <v>21</v>
      </c>
      <c r="D47" s="15">
        <v>1</v>
      </c>
      <c r="E47" s="15">
        <v>23</v>
      </c>
      <c r="F47" s="26">
        <f t="shared" si="7"/>
        <v>2</v>
      </c>
      <c r="G47" s="26">
        <f t="shared" si="8"/>
        <v>2</v>
      </c>
      <c r="H47" s="26">
        <f t="shared" si="9"/>
        <v>44</v>
      </c>
      <c r="I47" s="31">
        <f>'2006-2007'!K13+'2006_2007'!L10+'2006_2007'!F47</f>
        <v>12</v>
      </c>
      <c r="J47" s="31">
        <f t="shared" si="10"/>
        <v>12</v>
      </c>
      <c r="K47" s="31">
        <f>'2006-2007'!M13+'2006_2007'!N10+'2006_2007'!H47</f>
        <v>200</v>
      </c>
      <c r="L47" s="32"/>
      <c r="M47" s="33"/>
      <c r="N47" s="33"/>
    </row>
    <row r="48" spans="1:14" s="5" customFormat="1" ht="15.75">
      <c r="A48" s="9" t="s">
        <v>29</v>
      </c>
      <c r="B48" s="15">
        <v>1</v>
      </c>
      <c r="C48" s="15">
        <v>15</v>
      </c>
      <c r="D48" s="15">
        <v>1</v>
      </c>
      <c r="E48" s="15">
        <v>11</v>
      </c>
      <c r="F48" s="26">
        <f t="shared" si="7"/>
        <v>2</v>
      </c>
      <c r="G48" s="26">
        <f t="shared" si="8"/>
        <v>2</v>
      </c>
      <c r="H48" s="26">
        <f t="shared" si="9"/>
        <v>26</v>
      </c>
      <c r="I48" s="31">
        <f>'2006-2007'!K14+'2006_2007'!L11+'2006_2007'!F48</f>
        <v>11</v>
      </c>
      <c r="J48" s="31">
        <f t="shared" si="10"/>
        <v>11</v>
      </c>
      <c r="K48" s="31">
        <f>'2006-2007'!M14+'2006_2007'!N11+'2006_2007'!H48</f>
        <v>164</v>
      </c>
      <c r="L48" s="32"/>
      <c r="M48" s="33"/>
      <c r="N48" s="33"/>
    </row>
    <row r="49" spans="1:12" s="5" customFormat="1" ht="15.75">
      <c r="A49" s="9" t="s">
        <v>30</v>
      </c>
      <c r="B49" s="15">
        <v>1</v>
      </c>
      <c r="C49" s="15">
        <v>12</v>
      </c>
      <c r="D49" s="15">
        <v>1</v>
      </c>
      <c r="E49" s="15">
        <v>10</v>
      </c>
      <c r="F49" s="26">
        <f t="shared" si="7"/>
        <v>2</v>
      </c>
      <c r="G49" s="26">
        <f t="shared" si="8"/>
        <v>2</v>
      </c>
      <c r="H49" s="26">
        <f t="shared" si="9"/>
        <v>22</v>
      </c>
      <c r="I49" s="31">
        <f>'2006-2007'!K15+'2006_2007'!L12+'2006_2007'!F49</f>
        <v>11</v>
      </c>
      <c r="J49" s="31">
        <f t="shared" si="10"/>
        <v>11</v>
      </c>
      <c r="K49" s="31">
        <f>'2006-2007'!M15+'2006_2007'!N12+'2006_2007'!H49</f>
        <v>116</v>
      </c>
      <c r="L49" s="23"/>
    </row>
    <row r="50" spans="1:12" s="5" customFormat="1" ht="15.75">
      <c r="A50" s="9" t="s">
        <v>31</v>
      </c>
      <c r="B50" s="15">
        <v>1</v>
      </c>
      <c r="C50" s="15">
        <v>12</v>
      </c>
      <c r="D50" s="15">
        <v>1</v>
      </c>
      <c r="E50" s="15">
        <v>24</v>
      </c>
      <c r="F50" s="26">
        <f t="shared" si="7"/>
        <v>2</v>
      </c>
      <c r="G50" s="26">
        <f t="shared" si="8"/>
        <v>2</v>
      </c>
      <c r="H50" s="26">
        <f t="shared" si="9"/>
        <v>36</v>
      </c>
      <c r="I50" s="31">
        <f>'2006-2007'!K16+'2006_2007'!L13+'2006_2007'!F50</f>
        <v>11</v>
      </c>
      <c r="J50" s="31">
        <f t="shared" si="10"/>
        <v>11</v>
      </c>
      <c r="K50" s="31">
        <f>'2006-2007'!M16+'2006_2007'!N13+'2006_2007'!H50</f>
        <v>160</v>
      </c>
      <c r="L50" s="23"/>
    </row>
    <row r="51" spans="1:12" s="5" customFormat="1" ht="15.75">
      <c r="A51" s="9" t="s">
        <v>32</v>
      </c>
      <c r="B51" s="15">
        <v>1</v>
      </c>
      <c r="C51" s="15">
        <v>15</v>
      </c>
      <c r="D51" s="15">
        <v>1</v>
      </c>
      <c r="E51" s="15">
        <v>5</v>
      </c>
      <c r="F51" s="26">
        <f t="shared" si="7"/>
        <v>2</v>
      </c>
      <c r="G51" s="26">
        <f t="shared" si="8"/>
        <v>2</v>
      </c>
      <c r="H51" s="26">
        <f t="shared" si="9"/>
        <v>20</v>
      </c>
      <c r="I51" s="31">
        <f>'2006-2007'!K17+'2006_2007'!L14+'2006_2007'!F51</f>
        <v>11</v>
      </c>
      <c r="J51" s="31">
        <f t="shared" si="10"/>
        <v>11</v>
      </c>
      <c r="K51" s="31">
        <f>'2006-2007'!M17+'2006_2007'!N14+'2006_2007'!H51</f>
        <v>102</v>
      </c>
      <c r="L51" s="23"/>
    </row>
    <row r="52" spans="1:12" s="5" customFormat="1" ht="15.75">
      <c r="A52" s="9" t="s">
        <v>33</v>
      </c>
      <c r="B52" s="15">
        <v>1</v>
      </c>
      <c r="C52" s="15">
        <v>5</v>
      </c>
      <c r="D52" s="15">
        <v>1</v>
      </c>
      <c r="E52" s="15">
        <v>5</v>
      </c>
      <c r="F52" s="26">
        <f t="shared" si="7"/>
        <v>2</v>
      </c>
      <c r="G52" s="26">
        <f t="shared" si="8"/>
        <v>2</v>
      </c>
      <c r="H52" s="26">
        <f t="shared" si="9"/>
        <v>10</v>
      </c>
      <c r="I52" s="31">
        <f>'2006-2007'!K18+'2006_2007'!L15+'2006_2007'!F52</f>
        <v>6</v>
      </c>
      <c r="J52" s="31">
        <f t="shared" si="10"/>
        <v>6</v>
      </c>
      <c r="K52" s="31">
        <f>'2006-2007'!M18+'2006_2007'!N15+'2006_2007'!H52</f>
        <v>52</v>
      </c>
      <c r="L52" s="23"/>
    </row>
    <row r="53" spans="1:12" s="5" customFormat="1" ht="15.75">
      <c r="A53" s="9" t="s">
        <v>34</v>
      </c>
      <c r="B53" s="15">
        <v>1</v>
      </c>
      <c r="C53" s="15">
        <v>10</v>
      </c>
      <c r="D53" s="15">
        <v>1</v>
      </c>
      <c r="E53" s="15">
        <v>8</v>
      </c>
      <c r="F53" s="26">
        <f t="shared" si="7"/>
        <v>2</v>
      </c>
      <c r="G53" s="26">
        <f t="shared" si="8"/>
        <v>2</v>
      </c>
      <c r="H53" s="26">
        <f t="shared" si="9"/>
        <v>18</v>
      </c>
      <c r="I53" s="31">
        <f>'2006-2007'!K19+'2006_2007'!L16+'2006_2007'!F53</f>
        <v>11</v>
      </c>
      <c r="J53" s="31">
        <f t="shared" si="10"/>
        <v>11</v>
      </c>
      <c r="K53" s="31">
        <f>'2006-2007'!M19+'2006_2007'!N16+'2006_2007'!H53</f>
        <v>111</v>
      </c>
      <c r="L53" s="23"/>
    </row>
    <row r="54" spans="1:12" s="5" customFormat="1" ht="15.75">
      <c r="A54" s="9" t="s">
        <v>35</v>
      </c>
      <c r="B54" s="15">
        <v>1</v>
      </c>
      <c r="C54" s="15">
        <v>6</v>
      </c>
      <c r="D54" s="15">
        <v>1</v>
      </c>
      <c r="E54" s="15">
        <v>12</v>
      </c>
      <c r="F54" s="26">
        <f t="shared" si="7"/>
        <v>2</v>
      </c>
      <c r="G54" s="26">
        <f t="shared" si="8"/>
        <v>2</v>
      </c>
      <c r="H54" s="26">
        <f t="shared" si="9"/>
        <v>18</v>
      </c>
      <c r="I54" s="31">
        <f>'2006-2007'!K20+'2006_2007'!L17+'2006_2007'!F54</f>
        <v>11</v>
      </c>
      <c r="J54" s="31">
        <f t="shared" si="10"/>
        <v>11</v>
      </c>
      <c r="K54" s="31">
        <f>'2006-2007'!M20+'2006_2007'!N17+'2006_2007'!H54</f>
        <v>121</v>
      </c>
      <c r="L54" s="23"/>
    </row>
    <row r="55" spans="1:12" s="5" customFormat="1" ht="15.75">
      <c r="A55" s="9" t="s">
        <v>36</v>
      </c>
      <c r="B55" s="15">
        <v>1</v>
      </c>
      <c r="C55" s="15">
        <v>5</v>
      </c>
      <c r="D55" s="15">
        <v>1</v>
      </c>
      <c r="E55" s="15">
        <v>5</v>
      </c>
      <c r="F55" s="26">
        <f t="shared" si="7"/>
        <v>2</v>
      </c>
      <c r="G55" s="26">
        <f t="shared" si="8"/>
        <v>2</v>
      </c>
      <c r="H55" s="26">
        <f t="shared" si="9"/>
        <v>10</v>
      </c>
      <c r="I55" s="31">
        <f>'2006-2007'!K21+'2006_2007'!L18+'2006_2007'!F55</f>
        <v>11</v>
      </c>
      <c r="J55" s="31">
        <f t="shared" si="10"/>
        <v>11</v>
      </c>
      <c r="K55" s="31">
        <f>'2006-2007'!M21+'2006_2007'!N18+'2006_2007'!H55</f>
        <v>113</v>
      </c>
      <c r="L55" s="23"/>
    </row>
    <row r="56" spans="1:12" s="5" customFormat="1" ht="15.75">
      <c r="A56" s="9" t="s">
        <v>37</v>
      </c>
      <c r="B56" s="15">
        <v>1</v>
      </c>
      <c r="C56" s="15">
        <v>10</v>
      </c>
      <c r="D56" s="15">
        <v>1</v>
      </c>
      <c r="E56" s="15">
        <v>24</v>
      </c>
      <c r="F56" s="26">
        <f t="shared" si="7"/>
        <v>2</v>
      </c>
      <c r="G56" s="26">
        <f t="shared" si="8"/>
        <v>2</v>
      </c>
      <c r="H56" s="26">
        <f t="shared" si="9"/>
        <v>34</v>
      </c>
      <c r="I56" s="31">
        <f>'2006-2007'!K22+'2006_2007'!L19+'2006_2007'!F56</f>
        <v>11</v>
      </c>
      <c r="J56" s="31">
        <f t="shared" si="10"/>
        <v>11</v>
      </c>
      <c r="K56" s="31">
        <f>'2006-2007'!M22+'2006_2007'!N19+'2006_2007'!H56</f>
        <v>116</v>
      </c>
      <c r="L56" s="23"/>
    </row>
    <row r="57" spans="1:12" s="5" customFormat="1" ht="15.75">
      <c r="A57" s="9" t="s">
        <v>38</v>
      </c>
      <c r="B57" s="15">
        <v>1</v>
      </c>
      <c r="C57" s="15">
        <v>14</v>
      </c>
      <c r="D57" s="15">
        <v>1</v>
      </c>
      <c r="E57" s="15">
        <v>12</v>
      </c>
      <c r="F57" s="26">
        <f t="shared" si="7"/>
        <v>2</v>
      </c>
      <c r="G57" s="26">
        <f t="shared" si="8"/>
        <v>2</v>
      </c>
      <c r="H57" s="26">
        <f t="shared" si="9"/>
        <v>26</v>
      </c>
      <c r="I57" s="31">
        <f>'2006-2007'!K23+'2006_2007'!L20+'2006_2007'!F57</f>
        <v>11</v>
      </c>
      <c r="J57" s="31">
        <f t="shared" si="10"/>
        <v>11</v>
      </c>
      <c r="K57" s="31">
        <f>'2006-2007'!M23+'2006_2007'!N20+'2006_2007'!H57</f>
        <v>140</v>
      </c>
      <c r="L57" s="23"/>
    </row>
    <row r="58" spans="1:12" s="5" customFormat="1" ht="15.75">
      <c r="A58" s="9" t="s">
        <v>39</v>
      </c>
      <c r="B58" s="15">
        <v>1</v>
      </c>
      <c r="C58" s="15">
        <v>5</v>
      </c>
      <c r="D58" s="15">
        <v>1</v>
      </c>
      <c r="E58" s="15">
        <v>8</v>
      </c>
      <c r="F58" s="26">
        <f t="shared" si="7"/>
        <v>2</v>
      </c>
      <c r="G58" s="26">
        <f t="shared" si="8"/>
        <v>2</v>
      </c>
      <c r="H58" s="26">
        <f t="shared" si="9"/>
        <v>13</v>
      </c>
      <c r="I58" s="31">
        <f>'2006-2007'!K24+'2006_2007'!L21+'2006_2007'!F58</f>
        <v>8</v>
      </c>
      <c r="J58" s="31">
        <f t="shared" si="10"/>
        <v>8</v>
      </c>
      <c r="K58" s="31">
        <f>'2006-2007'!M24+'2006_2007'!N21+'2006_2007'!H58</f>
        <v>60</v>
      </c>
      <c r="L58" s="23"/>
    </row>
    <row r="59" spans="1:12" s="5" customFormat="1" ht="15.75">
      <c r="A59" s="9" t="s">
        <v>40</v>
      </c>
      <c r="B59" s="15">
        <v>1</v>
      </c>
      <c r="C59" s="15">
        <v>16</v>
      </c>
      <c r="D59" s="15">
        <v>1</v>
      </c>
      <c r="E59" s="15">
        <v>14</v>
      </c>
      <c r="F59" s="26">
        <f t="shared" si="7"/>
        <v>2</v>
      </c>
      <c r="G59" s="26">
        <f t="shared" si="8"/>
        <v>2</v>
      </c>
      <c r="H59" s="26">
        <f t="shared" si="9"/>
        <v>30</v>
      </c>
      <c r="I59" s="31">
        <f>'2006-2007'!K25+'2006_2007'!L22+'2006_2007'!F59</f>
        <v>11</v>
      </c>
      <c r="J59" s="31">
        <f t="shared" si="10"/>
        <v>11</v>
      </c>
      <c r="K59" s="31">
        <f>'2006-2007'!M25+'2006_2007'!N22+'2006_2007'!H59</f>
        <v>106</v>
      </c>
      <c r="L59" s="23"/>
    </row>
    <row r="60" spans="1:12" s="5" customFormat="1" ht="15.75">
      <c r="A60" s="9" t="s">
        <v>41</v>
      </c>
      <c r="B60" s="15">
        <v>1</v>
      </c>
      <c r="C60" s="15">
        <v>12</v>
      </c>
      <c r="D60" s="15">
        <v>1</v>
      </c>
      <c r="E60" s="15">
        <v>19</v>
      </c>
      <c r="F60" s="26">
        <f t="shared" si="7"/>
        <v>2</v>
      </c>
      <c r="G60" s="26">
        <f t="shared" si="8"/>
        <v>2</v>
      </c>
      <c r="H60" s="26">
        <f t="shared" si="9"/>
        <v>31</v>
      </c>
      <c r="I60" s="31">
        <f>'2006-2007'!K26+'2006_2007'!L23+'2006_2007'!F60</f>
        <v>11</v>
      </c>
      <c r="J60" s="31">
        <f t="shared" si="10"/>
        <v>11</v>
      </c>
      <c r="K60" s="31">
        <f>'2006-2007'!M26+'2006_2007'!N23+'2006_2007'!H60</f>
        <v>149</v>
      </c>
      <c r="L60" s="23"/>
    </row>
    <row r="61" spans="1:12" s="5" customFormat="1" ht="15.75">
      <c r="A61" s="9" t="s">
        <v>42</v>
      </c>
      <c r="B61" s="15">
        <v>1</v>
      </c>
      <c r="C61" s="15">
        <v>6</v>
      </c>
      <c r="D61" s="15">
        <v>1</v>
      </c>
      <c r="E61" s="15">
        <v>13</v>
      </c>
      <c r="F61" s="26">
        <f t="shared" si="7"/>
        <v>2</v>
      </c>
      <c r="G61" s="26">
        <f t="shared" si="8"/>
        <v>2</v>
      </c>
      <c r="H61" s="26">
        <f t="shared" si="9"/>
        <v>19</v>
      </c>
      <c r="I61" s="31">
        <f>'2006-2007'!K27+'2006_2007'!L24+'2006_2007'!F61</f>
        <v>9</v>
      </c>
      <c r="J61" s="31">
        <f t="shared" si="10"/>
        <v>9</v>
      </c>
      <c r="K61" s="31">
        <f>'2006-2007'!M27+'2006_2007'!N24+'2006_2007'!H61</f>
        <v>68</v>
      </c>
      <c r="L61" s="23"/>
    </row>
    <row r="62" spans="1:12" s="5" customFormat="1" ht="15.75">
      <c r="A62" s="9" t="s">
        <v>43</v>
      </c>
      <c r="B62" s="15">
        <v>1</v>
      </c>
      <c r="C62" s="15">
        <v>12</v>
      </c>
      <c r="D62" s="15">
        <v>1</v>
      </c>
      <c r="E62" s="15">
        <v>7</v>
      </c>
      <c r="F62" s="26">
        <f t="shared" si="7"/>
        <v>2</v>
      </c>
      <c r="G62" s="26">
        <f t="shared" si="8"/>
        <v>2</v>
      </c>
      <c r="H62" s="26">
        <f t="shared" si="9"/>
        <v>19</v>
      </c>
      <c r="I62" s="31">
        <f>'2006-2007'!K28+'2006_2007'!L25+'2006_2007'!F62</f>
        <v>11</v>
      </c>
      <c r="J62" s="31">
        <f t="shared" si="10"/>
        <v>11</v>
      </c>
      <c r="K62" s="31">
        <f>'2006-2007'!M28+'2006_2007'!N25+'2006_2007'!H62</f>
        <v>116</v>
      </c>
      <c r="L62" s="23"/>
    </row>
    <row r="63" spans="1:12" s="5" customFormat="1" ht="15.75">
      <c r="A63" s="9"/>
      <c r="B63" s="15"/>
      <c r="C63" s="15"/>
      <c r="D63" s="15"/>
      <c r="E63" s="15"/>
      <c r="F63" s="15"/>
      <c r="G63" s="15"/>
      <c r="H63" s="26"/>
      <c r="I63" s="30"/>
      <c r="J63" s="31"/>
      <c r="K63" s="31"/>
      <c r="L63" s="23"/>
    </row>
    <row r="64" spans="1:12" s="5" customFormat="1" ht="15.75">
      <c r="A64" s="9" t="s">
        <v>44</v>
      </c>
      <c r="B64" s="15"/>
      <c r="C64" s="15"/>
      <c r="D64" s="15"/>
      <c r="E64" s="15"/>
      <c r="F64" s="26"/>
      <c r="G64" s="26"/>
      <c r="H64" s="26"/>
      <c r="I64" s="31">
        <f>'2006-2007'!K30+'2006_2007'!L27+'2006_2007'!F64</f>
        <v>8</v>
      </c>
      <c r="J64" s="31">
        <f>I64</f>
        <v>8</v>
      </c>
      <c r="K64" s="31">
        <f>'2006-2007'!M30+'2006_2007'!N27+'2006_2007'!H64</f>
        <v>68</v>
      </c>
      <c r="L64" s="23"/>
    </row>
    <row r="65" spans="1:12" s="5" customFormat="1" ht="15.75">
      <c r="A65" s="9" t="s">
        <v>45</v>
      </c>
      <c r="B65" s="15"/>
      <c r="C65" s="15"/>
      <c r="D65" s="15"/>
      <c r="E65" s="15"/>
      <c r="F65" s="26"/>
      <c r="G65" s="26"/>
      <c r="H65" s="26"/>
      <c r="I65" s="31">
        <f>'2006-2007'!K31+'2006_2007'!L28+'2006_2007'!F65</f>
        <v>6</v>
      </c>
      <c r="J65" s="31">
        <f>I65</f>
        <v>6</v>
      </c>
      <c r="K65" s="31">
        <f>'2006-2007'!M31+'2006_2007'!N28+'2006_2007'!H65</f>
        <v>38</v>
      </c>
      <c r="L65" s="23"/>
    </row>
    <row r="66" spans="1:12" s="5" customFormat="1" ht="15.75">
      <c r="A66" s="9" t="s">
        <v>46</v>
      </c>
      <c r="B66" s="15"/>
      <c r="C66" s="15"/>
      <c r="D66" s="15"/>
      <c r="E66" s="15"/>
      <c r="F66" s="26"/>
      <c r="G66" s="26"/>
      <c r="H66" s="26"/>
      <c r="I66" s="31">
        <f>'2006-2007'!K32+'2006_2007'!L29+'2006_2007'!F66</f>
        <v>0</v>
      </c>
      <c r="J66" s="31">
        <f>I66</f>
        <v>0</v>
      </c>
      <c r="K66" s="31">
        <f>'2006-2007'!M32+'2006_2007'!N29+'2006_2007'!H66</f>
        <v>16</v>
      </c>
      <c r="L66" s="23"/>
    </row>
    <row r="67" spans="1:12" s="5" customFormat="1" ht="15.75">
      <c r="A67" s="9"/>
      <c r="B67" s="15"/>
      <c r="C67" s="15"/>
      <c r="D67" s="15"/>
      <c r="E67" s="15"/>
      <c r="F67" s="26"/>
      <c r="G67" s="26"/>
      <c r="H67" s="26"/>
      <c r="I67" s="31"/>
      <c r="J67" s="31"/>
      <c r="K67" s="31"/>
      <c r="L67" s="23"/>
    </row>
    <row r="68" spans="1:12" s="5" customFormat="1" ht="15.75">
      <c r="A68" s="9" t="s">
        <v>47</v>
      </c>
      <c r="B68" s="11"/>
      <c r="C68" s="15"/>
      <c r="D68" s="15"/>
      <c r="E68" s="15"/>
      <c r="F68" s="26"/>
      <c r="G68" s="26"/>
      <c r="H68" s="26"/>
      <c r="I68" s="31"/>
      <c r="J68" s="31"/>
      <c r="K68" s="31">
        <f>'2006-2007'!M34+'2006_2007'!N31+'2006_2007'!H68</f>
        <v>0</v>
      </c>
      <c r="L68" s="23"/>
    </row>
    <row r="69" spans="1:12" s="5" customFormat="1" ht="15.75">
      <c r="A69" s="9" t="s">
        <v>48</v>
      </c>
      <c r="B69" s="11"/>
      <c r="C69" s="15"/>
      <c r="D69" s="15"/>
      <c r="E69" s="15"/>
      <c r="F69" s="26"/>
      <c r="G69" s="26"/>
      <c r="H69" s="26"/>
      <c r="I69" s="31"/>
      <c r="J69" s="31"/>
      <c r="K69" s="31">
        <f>'2006-2007'!M35+'2006_2007'!N32+'2006_2007'!H69</f>
        <v>0</v>
      </c>
      <c r="L69" s="23"/>
    </row>
    <row r="70" spans="1:12" s="5" customFormat="1" ht="15">
      <c r="A70" s="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23"/>
    </row>
    <row r="71" spans="1:12" s="17" customFormat="1" ht="15">
      <c r="A71" s="34" t="s">
        <v>13</v>
      </c>
      <c r="B71" s="16">
        <f aca="true" t="shared" si="11" ref="B71:K71">SUM(B46:B70)</f>
        <v>17</v>
      </c>
      <c r="C71" s="16">
        <f t="shared" si="11"/>
        <v>184</v>
      </c>
      <c r="D71" s="16">
        <f t="shared" si="11"/>
        <v>17</v>
      </c>
      <c r="E71" s="16">
        <f t="shared" si="11"/>
        <v>210</v>
      </c>
      <c r="F71" s="16">
        <f t="shared" si="11"/>
        <v>34</v>
      </c>
      <c r="G71" s="16">
        <f t="shared" si="11"/>
        <v>34</v>
      </c>
      <c r="H71" s="16">
        <f t="shared" si="11"/>
        <v>394</v>
      </c>
      <c r="I71" s="16">
        <f t="shared" si="11"/>
        <v>192</v>
      </c>
      <c r="J71" s="16">
        <f t="shared" si="11"/>
        <v>192</v>
      </c>
      <c r="K71" s="16">
        <f t="shared" si="11"/>
        <v>2154</v>
      </c>
      <c r="L71" s="24"/>
    </row>
    <row r="72" spans="1:12" s="17" customFormat="1" ht="15">
      <c r="A72" s="34" t="s">
        <v>14</v>
      </c>
      <c r="B72" s="16">
        <f aca="true" t="shared" si="12" ref="B72:K72">SUM(B44,B71)</f>
        <v>22</v>
      </c>
      <c r="C72" s="16">
        <f t="shared" si="12"/>
        <v>287</v>
      </c>
      <c r="D72" s="16">
        <f t="shared" si="12"/>
        <v>22</v>
      </c>
      <c r="E72" s="16">
        <f t="shared" si="12"/>
        <v>307</v>
      </c>
      <c r="F72" s="16">
        <f t="shared" si="12"/>
        <v>44</v>
      </c>
      <c r="G72" s="16">
        <f t="shared" si="12"/>
        <v>44</v>
      </c>
      <c r="H72" s="16">
        <f t="shared" si="12"/>
        <v>594</v>
      </c>
      <c r="I72" s="16">
        <f t="shared" si="12"/>
        <v>242</v>
      </c>
      <c r="J72" s="16">
        <f t="shared" si="12"/>
        <v>242</v>
      </c>
      <c r="K72" s="16">
        <f t="shared" si="12"/>
        <v>3223</v>
      </c>
      <c r="L72" s="24"/>
    </row>
    <row r="73" spans="15:16" ht="12.75">
      <c r="O73" s="5"/>
      <c r="P73" s="5"/>
    </row>
  </sheetData>
  <sheetProtection/>
  <mergeCells count="14">
    <mergeCell ref="A1:N1"/>
    <mergeCell ref="A2:A3"/>
    <mergeCell ref="B2:C2"/>
    <mergeCell ref="D2:E2"/>
    <mergeCell ref="F2:G2"/>
    <mergeCell ref="H2:I2"/>
    <mergeCell ref="J2:K2"/>
    <mergeCell ref="L2:N2"/>
    <mergeCell ref="L42:N42"/>
    <mergeCell ref="I39:K39"/>
    <mergeCell ref="A39:A40"/>
    <mergeCell ref="B39:C39"/>
    <mergeCell ref="D39:E39"/>
    <mergeCell ref="F39:H39"/>
  </mergeCells>
  <printOptions/>
  <pageMargins left="0.75" right="0.17" top="1.02" bottom="0.64" header="0.5" footer="0.5"/>
  <pageSetup horizontalDpi="600" verticalDpi="600" orientation="landscape" paperSize="9" scale="7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118"/>
  <sheetViews>
    <sheetView view="pageLayout" zoomScale="68" zoomScaleNormal="75" zoomScaleSheetLayoutView="70" zoomScalePageLayoutView="68" workbookViewId="0" topLeftCell="A79">
      <selection activeCell="M97" sqref="M97"/>
    </sheetView>
  </sheetViews>
  <sheetFormatPr defaultColWidth="9.00390625" defaultRowHeight="12.75"/>
  <cols>
    <col min="1" max="1" width="24.375" style="0" customWidth="1"/>
    <col min="2" max="2" width="7.25390625" style="0" customWidth="1"/>
    <col min="3" max="3" width="10.75390625" style="0" customWidth="1"/>
    <col min="4" max="11" width="11.75390625" style="0" customWidth="1"/>
    <col min="12" max="12" width="11.625" style="0" customWidth="1"/>
    <col min="14" max="14" width="14.75390625" style="0" customWidth="1"/>
  </cols>
  <sheetData>
    <row r="2" spans="1:14" s="13" customFormat="1" ht="20.25" customHeight="1">
      <c r="A2" s="171" t="s">
        <v>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66"/>
    </row>
    <row r="3" spans="1:14" s="13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6"/>
    </row>
    <row r="4" spans="1:14" ht="20.25" thickBot="1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37"/>
    </row>
    <row r="5" spans="1:14" ht="12.75">
      <c r="A5" s="173" t="s">
        <v>1</v>
      </c>
      <c r="B5" s="174"/>
      <c r="C5" s="179" t="s">
        <v>3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37" t="s">
        <v>68</v>
      </c>
    </row>
    <row r="6" spans="1:14" ht="12.75">
      <c r="A6" s="175"/>
      <c r="B6" s="176"/>
      <c r="C6" s="160" t="s">
        <v>2</v>
      </c>
      <c r="D6" s="160"/>
      <c r="E6" s="160" t="s">
        <v>6</v>
      </c>
      <c r="F6" s="160"/>
      <c r="G6" s="160" t="s">
        <v>7</v>
      </c>
      <c r="H6" s="160"/>
      <c r="I6" s="160" t="s">
        <v>8</v>
      </c>
      <c r="J6" s="160"/>
      <c r="K6" s="160" t="s">
        <v>9</v>
      </c>
      <c r="L6" s="160"/>
      <c r="M6" s="160"/>
      <c r="N6" s="37" t="s">
        <v>69</v>
      </c>
    </row>
    <row r="7" spans="1:14" ht="13.5" thickBot="1">
      <c r="A7" s="177"/>
      <c r="B7" s="178"/>
      <c r="C7" s="39" t="s">
        <v>4</v>
      </c>
      <c r="D7" s="39" t="s">
        <v>5</v>
      </c>
      <c r="E7" s="39" t="s">
        <v>4</v>
      </c>
      <c r="F7" s="39" t="s">
        <v>5</v>
      </c>
      <c r="G7" s="39" t="s">
        <v>4</v>
      </c>
      <c r="H7" s="39" t="s">
        <v>5</v>
      </c>
      <c r="I7" s="39" t="s">
        <v>4</v>
      </c>
      <c r="J7" s="39" t="s">
        <v>5</v>
      </c>
      <c r="K7" s="39" t="s">
        <v>4</v>
      </c>
      <c r="L7" s="39" t="s">
        <v>10</v>
      </c>
      <c r="M7" s="39" t="s">
        <v>5</v>
      </c>
      <c r="N7" s="37" t="s">
        <v>70</v>
      </c>
    </row>
    <row r="8" spans="1:14" ht="15.75" customHeight="1">
      <c r="A8" s="181" t="s">
        <v>0</v>
      </c>
      <c r="B8" s="18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7" t="s">
        <v>71</v>
      </c>
    </row>
    <row r="9" spans="1:14" s="14" customFormat="1" ht="27.75" customHeight="1">
      <c r="A9" s="183" t="s">
        <v>51</v>
      </c>
      <c r="B9" s="184"/>
      <c r="C9" s="41">
        <v>2</v>
      </c>
      <c r="D9" s="41">
        <v>45</v>
      </c>
      <c r="E9" s="41">
        <v>2</v>
      </c>
      <c r="F9" s="41">
        <v>35</v>
      </c>
      <c r="G9" s="41">
        <v>2</v>
      </c>
      <c r="H9" s="41">
        <v>36</v>
      </c>
      <c r="I9" s="41">
        <v>3</v>
      </c>
      <c r="J9" s="41">
        <v>68</v>
      </c>
      <c r="K9" s="41">
        <f>C9+E9+G9+I9</f>
        <v>9</v>
      </c>
      <c r="L9" s="41">
        <f>K9</f>
        <v>9</v>
      </c>
      <c r="M9" s="41">
        <f>D9+F9+H9+J9</f>
        <v>184</v>
      </c>
      <c r="N9" s="42" t="s">
        <v>72</v>
      </c>
    </row>
    <row r="10" spans="1:14" s="14" customFormat="1" ht="16.5" customHeight="1">
      <c r="A10" s="167" t="s">
        <v>26</v>
      </c>
      <c r="B10" s="168"/>
      <c r="C10" s="41">
        <v>2</v>
      </c>
      <c r="D10" s="41">
        <v>33</v>
      </c>
      <c r="E10" s="41">
        <v>2</v>
      </c>
      <c r="F10" s="41">
        <v>35</v>
      </c>
      <c r="G10" s="41">
        <v>1</v>
      </c>
      <c r="H10" s="41">
        <v>29</v>
      </c>
      <c r="I10" s="41">
        <v>2</v>
      </c>
      <c r="J10" s="41">
        <v>31</v>
      </c>
      <c r="K10" s="41">
        <f>C10+E10+G10+I10</f>
        <v>7</v>
      </c>
      <c r="L10" s="41">
        <f>K10</f>
        <v>7</v>
      </c>
      <c r="M10" s="41">
        <f>D10+F10+H10+J10</f>
        <v>128</v>
      </c>
      <c r="N10" s="42" t="s">
        <v>73</v>
      </c>
    </row>
    <row r="11" spans="1:14" s="14" customFormat="1" ht="16.5" customHeight="1">
      <c r="A11" s="165" t="s">
        <v>11</v>
      </c>
      <c r="B11" s="166"/>
      <c r="C11" s="45">
        <f aca="true" t="shared" si="0" ref="C11:M11">SUM(C9:C10)</f>
        <v>4</v>
      </c>
      <c r="D11" s="45">
        <f t="shared" si="0"/>
        <v>78</v>
      </c>
      <c r="E11" s="45">
        <f t="shared" si="0"/>
        <v>4</v>
      </c>
      <c r="F11" s="45">
        <f t="shared" si="0"/>
        <v>70</v>
      </c>
      <c r="G11" s="45">
        <f t="shared" si="0"/>
        <v>3</v>
      </c>
      <c r="H11" s="45">
        <f t="shared" si="0"/>
        <v>65</v>
      </c>
      <c r="I11" s="45">
        <f t="shared" si="0"/>
        <v>5</v>
      </c>
      <c r="J11" s="45">
        <f t="shared" si="0"/>
        <v>99</v>
      </c>
      <c r="K11" s="45">
        <f t="shared" si="0"/>
        <v>16</v>
      </c>
      <c r="L11" s="45">
        <f t="shared" si="0"/>
        <v>16</v>
      </c>
      <c r="M11" s="45">
        <f t="shared" si="0"/>
        <v>312</v>
      </c>
      <c r="N11" s="42"/>
    </row>
    <row r="12" spans="1:14" ht="16.5" customHeight="1">
      <c r="A12" s="185" t="s">
        <v>12</v>
      </c>
      <c r="B12" s="18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 t="s">
        <v>74</v>
      </c>
    </row>
    <row r="13" spans="1:14" s="14" customFormat="1" ht="16.5" customHeight="1">
      <c r="A13" s="167" t="s">
        <v>27</v>
      </c>
      <c r="B13" s="168"/>
      <c r="C13" s="41">
        <v>1</v>
      </c>
      <c r="D13" s="41">
        <v>9</v>
      </c>
      <c r="E13" s="41">
        <v>1</v>
      </c>
      <c r="F13" s="41">
        <v>7</v>
      </c>
      <c r="G13" s="41">
        <v>1</v>
      </c>
      <c r="H13" s="41">
        <v>14</v>
      </c>
      <c r="I13" s="41">
        <v>1</v>
      </c>
      <c r="J13" s="41">
        <v>8</v>
      </c>
      <c r="K13" s="41">
        <f aca="true" t="shared" si="1" ref="K13:K29">C13+E13+G13+I13</f>
        <v>4</v>
      </c>
      <c r="L13" s="41">
        <f aca="true" t="shared" si="2" ref="L13:L29">K13</f>
        <v>4</v>
      </c>
      <c r="M13" s="41">
        <f aca="true" t="shared" si="3" ref="M13:M29">D13+F13+H13+J13</f>
        <v>38</v>
      </c>
      <c r="N13" s="42"/>
    </row>
    <row r="14" spans="1:14" s="14" customFormat="1" ht="16.5" customHeight="1">
      <c r="A14" s="167" t="s">
        <v>28</v>
      </c>
      <c r="B14" s="168"/>
      <c r="C14" s="41">
        <v>1</v>
      </c>
      <c r="D14" s="41">
        <v>5</v>
      </c>
      <c r="E14" s="41">
        <v>1</v>
      </c>
      <c r="F14" s="41">
        <v>9</v>
      </c>
      <c r="G14" s="41">
        <v>1</v>
      </c>
      <c r="H14" s="41">
        <v>11</v>
      </c>
      <c r="I14" s="41">
        <v>1</v>
      </c>
      <c r="J14" s="41">
        <v>15</v>
      </c>
      <c r="K14" s="41">
        <f t="shared" si="1"/>
        <v>4</v>
      </c>
      <c r="L14" s="41">
        <f t="shared" si="2"/>
        <v>4</v>
      </c>
      <c r="M14" s="41">
        <f t="shared" si="3"/>
        <v>40</v>
      </c>
      <c r="N14" s="42"/>
    </row>
    <row r="15" spans="1:14" s="14" customFormat="1" ht="16.5" customHeight="1">
      <c r="A15" s="167" t="s">
        <v>29</v>
      </c>
      <c r="B15" s="168"/>
      <c r="C15" s="41">
        <v>1</v>
      </c>
      <c r="D15" s="41">
        <v>9</v>
      </c>
      <c r="E15" s="41">
        <v>1</v>
      </c>
      <c r="F15" s="41">
        <v>16</v>
      </c>
      <c r="G15" s="41">
        <v>1</v>
      </c>
      <c r="H15" s="41">
        <v>9</v>
      </c>
      <c r="I15" s="41">
        <v>1</v>
      </c>
      <c r="J15" s="41">
        <v>13</v>
      </c>
      <c r="K15" s="41">
        <f t="shared" si="1"/>
        <v>4</v>
      </c>
      <c r="L15" s="41">
        <f t="shared" si="2"/>
        <v>4</v>
      </c>
      <c r="M15" s="41">
        <f t="shared" si="3"/>
        <v>47</v>
      </c>
      <c r="N15" s="42"/>
    </row>
    <row r="16" spans="1:14" s="14" customFormat="1" ht="16.5" customHeight="1">
      <c r="A16" s="167" t="s">
        <v>30</v>
      </c>
      <c r="B16" s="168"/>
      <c r="C16" s="41">
        <v>1</v>
      </c>
      <c r="D16" s="41">
        <v>11</v>
      </c>
      <c r="E16" s="41">
        <v>1</v>
      </c>
      <c r="F16" s="41">
        <v>10</v>
      </c>
      <c r="G16" s="41">
        <v>1</v>
      </c>
      <c r="H16" s="41">
        <v>8</v>
      </c>
      <c r="I16" s="41">
        <v>1</v>
      </c>
      <c r="J16" s="41">
        <v>10</v>
      </c>
      <c r="K16" s="41">
        <f t="shared" si="1"/>
        <v>4</v>
      </c>
      <c r="L16" s="41">
        <f t="shared" si="2"/>
        <v>4</v>
      </c>
      <c r="M16" s="41">
        <f t="shared" si="3"/>
        <v>39</v>
      </c>
      <c r="N16" s="42"/>
    </row>
    <row r="17" spans="1:14" s="14" customFormat="1" ht="16.5" customHeight="1">
      <c r="A17" s="43" t="s">
        <v>31</v>
      </c>
      <c r="B17" s="44"/>
      <c r="C17" s="41">
        <v>1</v>
      </c>
      <c r="D17" s="41">
        <v>12</v>
      </c>
      <c r="E17" s="41">
        <v>1</v>
      </c>
      <c r="F17" s="41">
        <v>5</v>
      </c>
      <c r="G17" s="41">
        <v>1</v>
      </c>
      <c r="H17" s="41">
        <v>5</v>
      </c>
      <c r="I17" s="41">
        <v>1</v>
      </c>
      <c r="J17" s="41">
        <v>17</v>
      </c>
      <c r="K17" s="41">
        <f t="shared" si="1"/>
        <v>4</v>
      </c>
      <c r="L17" s="41">
        <f t="shared" si="2"/>
        <v>4</v>
      </c>
      <c r="M17" s="41">
        <f t="shared" si="3"/>
        <v>39</v>
      </c>
      <c r="N17" s="42"/>
    </row>
    <row r="18" spans="1:14" s="14" customFormat="1" ht="16.5" customHeight="1">
      <c r="A18" s="167" t="s">
        <v>32</v>
      </c>
      <c r="B18" s="168"/>
      <c r="C18" s="41">
        <v>1</v>
      </c>
      <c r="D18" s="41">
        <v>5</v>
      </c>
      <c r="E18" s="41">
        <v>1</v>
      </c>
      <c r="F18" s="41">
        <v>5</v>
      </c>
      <c r="G18" s="41">
        <v>1</v>
      </c>
      <c r="H18" s="41">
        <v>8</v>
      </c>
      <c r="I18" s="41">
        <v>1</v>
      </c>
      <c r="J18" s="41">
        <v>12</v>
      </c>
      <c r="K18" s="41">
        <f t="shared" si="1"/>
        <v>4</v>
      </c>
      <c r="L18" s="41">
        <f t="shared" si="2"/>
        <v>4</v>
      </c>
      <c r="M18" s="41">
        <f t="shared" si="3"/>
        <v>30</v>
      </c>
      <c r="N18" s="42"/>
    </row>
    <row r="19" spans="1:14" s="14" customFormat="1" ht="16.5" customHeight="1">
      <c r="A19" s="167" t="s">
        <v>33</v>
      </c>
      <c r="B19" s="168"/>
      <c r="C19" s="41"/>
      <c r="D19" s="41">
        <v>1</v>
      </c>
      <c r="E19" s="41"/>
      <c r="F19" s="41">
        <v>3</v>
      </c>
      <c r="G19" s="41"/>
      <c r="H19" s="41">
        <v>3</v>
      </c>
      <c r="I19" s="41">
        <v>1</v>
      </c>
      <c r="J19" s="41">
        <v>5</v>
      </c>
      <c r="K19" s="41">
        <f t="shared" si="1"/>
        <v>1</v>
      </c>
      <c r="L19" s="41">
        <f t="shared" si="2"/>
        <v>1</v>
      </c>
      <c r="M19" s="41">
        <f t="shared" si="3"/>
        <v>12</v>
      </c>
      <c r="N19" s="42"/>
    </row>
    <row r="20" spans="1:14" s="14" customFormat="1" ht="16.5" customHeight="1">
      <c r="A20" s="167" t="s">
        <v>34</v>
      </c>
      <c r="B20" s="168"/>
      <c r="C20" s="41">
        <v>1</v>
      </c>
      <c r="D20" s="41">
        <v>5</v>
      </c>
      <c r="E20" s="41">
        <v>1</v>
      </c>
      <c r="F20" s="41">
        <v>5</v>
      </c>
      <c r="G20" s="41">
        <v>1</v>
      </c>
      <c r="H20" s="41">
        <v>11</v>
      </c>
      <c r="I20" s="41">
        <v>1</v>
      </c>
      <c r="J20" s="41">
        <v>8</v>
      </c>
      <c r="K20" s="41">
        <f t="shared" si="1"/>
        <v>4</v>
      </c>
      <c r="L20" s="41">
        <f t="shared" si="2"/>
        <v>4</v>
      </c>
      <c r="M20" s="41">
        <f t="shared" si="3"/>
        <v>29</v>
      </c>
      <c r="N20" s="42"/>
    </row>
    <row r="21" spans="1:14" s="14" customFormat="1" ht="16.5" customHeight="1">
      <c r="A21" s="167" t="s">
        <v>35</v>
      </c>
      <c r="B21" s="168"/>
      <c r="C21" s="41">
        <v>1</v>
      </c>
      <c r="D21" s="41">
        <v>13</v>
      </c>
      <c r="E21" s="41">
        <v>1</v>
      </c>
      <c r="F21" s="41">
        <v>9</v>
      </c>
      <c r="G21" s="41">
        <v>1</v>
      </c>
      <c r="H21" s="41">
        <v>10</v>
      </c>
      <c r="I21" s="41">
        <v>1</v>
      </c>
      <c r="J21" s="41">
        <v>15</v>
      </c>
      <c r="K21" s="41">
        <f t="shared" si="1"/>
        <v>4</v>
      </c>
      <c r="L21" s="41">
        <f t="shared" si="2"/>
        <v>4</v>
      </c>
      <c r="M21" s="41">
        <f t="shared" si="3"/>
        <v>47</v>
      </c>
      <c r="N21" s="42"/>
    </row>
    <row r="22" spans="1:14" s="14" customFormat="1" ht="16.5" customHeight="1">
      <c r="A22" s="167" t="s">
        <v>36</v>
      </c>
      <c r="B22" s="168"/>
      <c r="C22" s="41">
        <v>1</v>
      </c>
      <c r="D22" s="41">
        <v>7</v>
      </c>
      <c r="E22" s="41">
        <v>1</v>
      </c>
      <c r="F22" s="41">
        <v>12</v>
      </c>
      <c r="G22" s="41">
        <v>1</v>
      </c>
      <c r="H22" s="41">
        <v>10</v>
      </c>
      <c r="I22" s="41">
        <v>1</v>
      </c>
      <c r="J22" s="41">
        <v>12</v>
      </c>
      <c r="K22" s="41">
        <f t="shared" si="1"/>
        <v>4</v>
      </c>
      <c r="L22" s="41">
        <f t="shared" si="2"/>
        <v>4</v>
      </c>
      <c r="M22" s="41">
        <f t="shared" si="3"/>
        <v>41</v>
      </c>
      <c r="N22" s="42"/>
    </row>
    <row r="23" spans="1:14" s="14" customFormat="1" ht="16.5" customHeight="1">
      <c r="A23" s="167" t="s">
        <v>37</v>
      </c>
      <c r="B23" s="168"/>
      <c r="C23" s="41">
        <v>1</v>
      </c>
      <c r="D23" s="41">
        <v>7</v>
      </c>
      <c r="E23" s="41">
        <v>1</v>
      </c>
      <c r="F23" s="41">
        <v>5</v>
      </c>
      <c r="G23" s="41">
        <v>1</v>
      </c>
      <c r="H23" s="41">
        <v>10</v>
      </c>
      <c r="I23" s="41">
        <v>1</v>
      </c>
      <c r="J23" s="41">
        <v>5</v>
      </c>
      <c r="K23" s="41">
        <f t="shared" si="1"/>
        <v>4</v>
      </c>
      <c r="L23" s="41">
        <f t="shared" si="2"/>
        <v>4</v>
      </c>
      <c r="M23" s="41">
        <f t="shared" si="3"/>
        <v>27</v>
      </c>
      <c r="N23" s="42"/>
    </row>
    <row r="24" spans="1:14" s="14" customFormat="1" ht="16.5" customHeight="1">
      <c r="A24" s="167" t="s">
        <v>38</v>
      </c>
      <c r="B24" s="168"/>
      <c r="C24" s="41">
        <v>1</v>
      </c>
      <c r="D24" s="41">
        <v>13</v>
      </c>
      <c r="E24" s="41">
        <v>1</v>
      </c>
      <c r="F24" s="41">
        <v>9</v>
      </c>
      <c r="G24" s="41">
        <v>1</v>
      </c>
      <c r="H24" s="41">
        <v>15</v>
      </c>
      <c r="I24" s="41">
        <v>1</v>
      </c>
      <c r="J24" s="41">
        <v>7</v>
      </c>
      <c r="K24" s="41">
        <f t="shared" si="1"/>
        <v>4</v>
      </c>
      <c r="L24" s="41">
        <f t="shared" si="2"/>
        <v>4</v>
      </c>
      <c r="M24" s="41">
        <f t="shared" si="3"/>
        <v>44</v>
      </c>
      <c r="N24" s="42"/>
    </row>
    <row r="25" spans="1:14" s="14" customFormat="1" ht="16.5" customHeight="1">
      <c r="A25" s="167" t="s">
        <v>39</v>
      </c>
      <c r="B25" s="168"/>
      <c r="C25" s="41"/>
      <c r="D25" s="41"/>
      <c r="E25" s="41">
        <v>1</v>
      </c>
      <c r="F25" s="41">
        <v>5</v>
      </c>
      <c r="G25" s="41"/>
      <c r="H25" s="41">
        <v>1</v>
      </c>
      <c r="I25" s="41">
        <v>1</v>
      </c>
      <c r="J25" s="41">
        <v>5</v>
      </c>
      <c r="K25" s="41">
        <f t="shared" si="1"/>
        <v>2</v>
      </c>
      <c r="L25" s="41">
        <f t="shared" si="2"/>
        <v>2</v>
      </c>
      <c r="M25" s="41">
        <f t="shared" si="3"/>
        <v>11</v>
      </c>
      <c r="N25" s="42"/>
    </row>
    <row r="26" spans="1:14" s="14" customFormat="1" ht="16.5" customHeight="1">
      <c r="A26" s="167" t="s">
        <v>40</v>
      </c>
      <c r="B26" s="168"/>
      <c r="C26" s="41">
        <v>1</v>
      </c>
      <c r="D26" s="41">
        <v>6</v>
      </c>
      <c r="E26" s="41">
        <v>1</v>
      </c>
      <c r="F26" s="41">
        <v>6</v>
      </c>
      <c r="G26" s="41">
        <v>1</v>
      </c>
      <c r="H26" s="41">
        <v>5</v>
      </c>
      <c r="I26" s="41">
        <v>1</v>
      </c>
      <c r="J26" s="41">
        <v>5</v>
      </c>
      <c r="K26" s="41">
        <f t="shared" si="1"/>
        <v>4</v>
      </c>
      <c r="L26" s="41">
        <f t="shared" si="2"/>
        <v>4</v>
      </c>
      <c r="M26" s="41">
        <f t="shared" si="3"/>
        <v>22</v>
      </c>
      <c r="N26" s="42"/>
    </row>
    <row r="27" spans="1:14" s="14" customFormat="1" ht="16.5" customHeight="1">
      <c r="A27" s="167" t="s">
        <v>41</v>
      </c>
      <c r="B27" s="168"/>
      <c r="C27" s="41">
        <v>1</v>
      </c>
      <c r="D27" s="41">
        <v>7</v>
      </c>
      <c r="E27" s="41">
        <v>1</v>
      </c>
      <c r="F27" s="41">
        <v>8</v>
      </c>
      <c r="G27" s="41">
        <v>1</v>
      </c>
      <c r="H27" s="41">
        <v>12</v>
      </c>
      <c r="I27" s="41">
        <v>1</v>
      </c>
      <c r="J27" s="41">
        <v>13</v>
      </c>
      <c r="K27" s="41">
        <f t="shared" si="1"/>
        <v>4</v>
      </c>
      <c r="L27" s="41">
        <f t="shared" si="2"/>
        <v>4</v>
      </c>
      <c r="M27" s="41">
        <f t="shared" si="3"/>
        <v>40</v>
      </c>
      <c r="N27" s="42"/>
    </row>
    <row r="28" spans="1:14" s="14" customFormat="1" ht="16.5" customHeight="1">
      <c r="A28" s="167" t="s">
        <v>42</v>
      </c>
      <c r="B28" s="168"/>
      <c r="C28" s="41"/>
      <c r="D28" s="41">
        <v>2</v>
      </c>
      <c r="E28" s="41">
        <v>1</v>
      </c>
      <c r="F28" s="41">
        <v>6</v>
      </c>
      <c r="G28" s="41"/>
      <c r="H28" s="41"/>
      <c r="I28" s="41">
        <v>1</v>
      </c>
      <c r="J28" s="41">
        <v>6</v>
      </c>
      <c r="K28" s="41">
        <f t="shared" si="1"/>
        <v>2</v>
      </c>
      <c r="L28" s="41">
        <f t="shared" si="2"/>
        <v>2</v>
      </c>
      <c r="M28" s="41">
        <f t="shared" si="3"/>
        <v>14</v>
      </c>
      <c r="N28" s="42"/>
    </row>
    <row r="29" spans="1:14" s="14" customFormat="1" ht="16.5" customHeight="1">
      <c r="A29" s="167" t="s">
        <v>43</v>
      </c>
      <c r="B29" s="168"/>
      <c r="C29" s="41">
        <v>1</v>
      </c>
      <c r="D29" s="41">
        <v>8</v>
      </c>
      <c r="E29" s="41">
        <v>1</v>
      </c>
      <c r="F29" s="41">
        <v>7</v>
      </c>
      <c r="G29" s="41">
        <v>1</v>
      </c>
      <c r="H29" s="41">
        <v>5</v>
      </c>
      <c r="I29" s="41">
        <v>1</v>
      </c>
      <c r="J29" s="41">
        <v>10</v>
      </c>
      <c r="K29" s="41">
        <f t="shared" si="1"/>
        <v>4</v>
      </c>
      <c r="L29" s="41">
        <f t="shared" si="2"/>
        <v>4</v>
      </c>
      <c r="M29" s="41">
        <f t="shared" si="3"/>
        <v>30</v>
      </c>
      <c r="N29" s="42"/>
    </row>
    <row r="30" spans="1:14" s="14" customFormat="1" ht="16.5" customHeight="1">
      <c r="A30" s="167"/>
      <c r="B30" s="16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 s="14" customFormat="1" ht="16.5" customHeight="1">
      <c r="A31" s="167" t="s">
        <v>44</v>
      </c>
      <c r="B31" s="168"/>
      <c r="C31" s="41">
        <v>1</v>
      </c>
      <c r="D31" s="41">
        <v>5</v>
      </c>
      <c r="E31" s="41">
        <v>1</v>
      </c>
      <c r="F31" s="41">
        <v>12</v>
      </c>
      <c r="G31" s="41"/>
      <c r="H31" s="41">
        <v>2</v>
      </c>
      <c r="I31" s="41">
        <v>1</v>
      </c>
      <c r="J31" s="41">
        <v>6</v>
      </c>
      <c r="K31" s="41">
        <f>C31+E31+G31+I31</f>
        <v>3</v>
      </c>
      <c r="L31" s="41">
        <f>K31</f>
        <v>3</v>
      </c>
      <c r="M31" s="41">
        <f>D31+F31+H31+J31</f>
        <v>25</v>
      </c>
      <c r="N31" s="42"/>
    </row>
    <row r="32" spans="1:14" s="14" customFormat="1" ht="16.5" customHeight="1">
      <c r="A32" s="167" t="s">
        <v>45</v>
      </c>
      <c r="B32" s="168"/>
      <c r="C32" s="41"/>
      <c r="D32" s="41">
        <v>2</v>
      </c>
      <c r="E32" s="41"/>
      <c r="F32" s="41">
        <v>1</v>
      </c>
      <c r="G32" s="41">
        <v>1</v>
      </c>
      <c r="H32" s="41">
        <v>6</v>
      </c>
      <c r="I32" s="41">
        <v>1</v>
      </c>
      <c r="J32" s="41">
        <v>5</v>
      </c>
      <c r="K32" s="41">
        <f>C32+E32+G32+I32</f>
        <v>2</v>
      </c>
      <c r="L32" s="41">
        <f>K32</f>
        <v>2</v>
      </c>
      <c r="M32" s="41">
        <f>D32+F32+H32+J32</f>
        <v>14</v>
      </c>
      <c r="N32" s="42"/>
    </row>
    <row r="33" spans="1:14" s="14" customFormat="1" ht="16.5" customHeight="1">
      <c r="A33" s="167" t="s">
        <v>46</v>
      </c>
      <c r="B33" s="168"/>
      <c r="C33" s="41"/>
      <c r="D33" s="41">
        <v>2</v>
      </c>
      <c r="E33" s="41"/>
      <c r="F33" s="41"/>
      <c r="G33" s="41"/>
      <c r="H33" s="41">
        <v>2</v>
      </c>
      <c r="I33" s="41"/>
      <c r="J33" s="41"/>
      <c r="K33" s="41">
        <f>C33+E33+G33+I33</f>
        <v>0</v>
      </c>
      <c r="L33" s="41">
        <f>K33</f>
        <v>0</v>
      </c>
      <c r="M33" s="41">
        <f>D33+F33+H33+J33</f>
        <v>4</v>
      </c>
      <c r="N33" s="42"/>
    </row>
    <row r="34" spans="1:14" s="14" customFormat="1" ht="16.5" customHeight="1">
      <c r="A34" s="167"/>
      <c r="B34" s="1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s="14" customFormat="1" ht="16.5" customHeight="1">
      <c r="A35" s="169" t="s">
        <v>47</v>
      </c>
      <c r="B35" s="17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>
        <f>D35+F35+H35+J35</f>
        <v>0</v>
      </c>
      <c r="N35" s="42"/>
    </row>
    <row r="36" spans="1:14" s="14" customFormat="1" ht="16.5" customHeight="1">
      <c r="A36" s="169" t="s">
        <v>48</v>
      </c>
      <c r="B36" s="17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>
        <f>D36+F36+H36+J36</f>
        <v>0</v>
      </c>
      <c r="N36" s="42"/>
    </row>
    <row r="37" spans="1:14" s="14" customFormat="1" ht="16.5" customHeight="1">
      <c r="A37" s="167"/>
      <c r="B37" s="16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s="21" customFormat="1" ht="16.5" customHeight="1">
      <c r="A38" s="165" t="s">
        <v>13</v>
      </c>
      <c r="B38" s="166"/>
      <c r="C38" s="46">
        <f aca="true" t="shared" si="4" ref="C38:M38">SUM(C13:C37)</f>
        <v>15</v>
      </c>
      <c r="D38" s="46">
        <f t="shared" si="4"/>
        <v>129</v>
      </c>
      <c r="E38" s="46">
        <f t="shared" si="4"/>
        <v>17</v>
      </c>
      <c r="F38" s="46">
        <f t="shared" si="4"/>
        <v>140</v>
      </c>
      <c r="G38" s="46">
        <f t="shared" si="4"/>
        <v>15</v>
      </c>
      <c r="H38" s="46">
        <f t="shared" si="4"/>
        <v>147</v>
      </c>
      <c r="I38" s="46">
        <f t="shared" si="4"/>
        <v>19</v>
      </c>
      <c r="J38" s="46">
        <f t="shared" si="4"/>
        <v>177</v>
      </c>
      <c r="K38" s="46">
        <f t="shared" si="4"/>
        <v>66</v>
      </c>
      <c r="L38" s="46">
        <f t="shared" si="4"/>
        <v>66</v>
      </c>
      <c r="M38" s="46">
        <f t="shared" si="4"/>
        <v>593</v>
      </c>
      <c r="N38" s="47"/>
    </row>
    <row r="39" spans="1:14" s="21" customFormat="1" ht="16.5" customHeight="1" thickBot="1">
      <c r="A39" s="163" t="s">
        <v>14</v>
      </c>
      <c r="B39" s="164"/>
      <c r="C39" s="48">
        <f aca="true" t="shared" si="5" ref="C39:M39">SUM(C11,C38)</f>
        <v>19</v>
      </c>
      <c r="D39" s="48">
        <f t="shared" si="5"/>
        <v>207</v>
      </c>
      <c r="E39" s="48">
        <f t="shared" si="5"/>
        <v>21</v>
      </c>
      <c r="F39" s="48">
        <f t="shared" si="5"/>
        <v>210</v>
      </c>
      <c r="G39" s="48">
        <f t="shared" si="5"/>
        <v>18</v>
      </c>
      <c r="H39" s="48">
        <f t="shared" si="5"/>
        <v>212</v>
      </c>
      <c r="I39" s="48">
        <f t="shared" si="5"/>
        <v>24</v>
      </c>
      <c r="J39" s="48">
        <f t="shared" si="5"/>
        <v>276</v>
      </c>
      <c r="K39" s="48">
        <f t="shared" si="5"/>
        <v>82</v>
      </c>
      <c r="L39" s="48">
        <f t="shared" si="5"/>
        <v>82</v>
      </c>
      <c r="M39" s="48">
        <f t="shared" si="5"/>
        <v>905</v>
      </c>
      <c r="N39" s="47"/>
    </row>
    <row r="40" spans="1:14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8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.75">
      <c r="A42" s="158" t="s">
        <v>64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1:14" ht="12.75">
      <c r="A43" s="159" t="s">
        <v>16</v>
      </c>
      <c r="B43" s="160" t="s">
        <v>15</v>
      </c>
      <c r="C43" s="160"/>
      <c r="D43" s="160" t="s">
        <v>17</v>
      </c>
      <c r="E43" s="160"/>
      <c r="F43" s="160" t="s">
        <v>18</v>
      </c>
      <c r="G43" s="160"/>
      <c r="H43" s="160" t="s">
        <v>19</v>
      </c>
      <c r="I43" s="160"/>
      <c r="J43" s="160" t="s">
        <v>20</v>
      </c>
      <c r="K43" s="160"/>
      <c r="L43" s="160" t="s">
        <v>21</v>
      </c>
      <c r="M43" s="160"/>
      <c r="N43" s="160"/>
    </row>
    <row r="44" spans="1:14" ht="12.75">
      <c r="A44" s="160"/>
      <c r="B44" s="38" t="s">
        <v>4</v>
      </c>
      <c r="C44" s="38" t="s">
        <v>5</v>
      </c>
      <c r="D44" s="38" t="s">
        <v>4</v>
      </c>
      <c r="E44" s="38" t="s">
        <v>5</v>
      </c>
      <c r="F44" s="38" t="s">
        <v>4</v>
      </c>
      <c r="G44" s="38" t="s">
        <v>5</v>
      </c>
      <c r="H44" s="38" t="s">
        <v>4</v>
      </c>
      <c r="I44" s="38" t="s">
        <v>5</v>
      </c>
      <c r="J44" s="38" t="s">
        <v>4</v>
      </c>
      <c r="K44" s="38" t="s">
        <v>5</v>
      </c>
      <c r="L44" s="38" t="s">
        <v>4</v>
      </c>
      <c r="M44" s="38" t="s">
        <v>10</v>
      </c>
      <c r="N44" s="38" t="s">
        <v>5</v>
      </c>
    </row>
    <row r="45" spans="1:14" ht="13.5">
      <c r="A45" s="49" t="s">
        <v>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26.25">
      <c r="A46" s="51" t="s">
        <v>51</v>
      </c>
      <c r="B46" s="41">
        <v>2</v>
      </c>
      <c r="C46" s="41">
        <v>48</v>
      </c>
      <c r="D46" s="41">
        <v>2</v>
      </c>
      <c r="E46" s="41">
        <v>49</v>
      </c>
      <c r="F46" s="41">
        <v>3</v>
      </c>
      <c r="G46" s="41">
        <v>66</v>
      </c>
      <c r="H46" s="41">
        <v>2</v>
      </c>
      <c r="I46" s="41">
        <v>56</v>
      </c>
      <c r="J46" s="41">
        <v>3</v>
      </c>
      <c r="K46" s="41">
        <v>70</v>
      </c>
      <c r="L46" s="41">
        <f>B46+D46+F46+H46+J46</f>
        <v>12</v>
      </c>
      <c r="M46" s="41">
        <f>L46</f>
        <v>12</v>
      </c>
      <c r="N46" s="41">
        <f>C46+E46+G46+I46+K46</f>
        <v>289</v>
      </c>
    </row>
    <row r="47" spans="1:14" ht="15.75">
      <c r="A47" s="50" t="s">
        <v>50</v>
      </c>
      <c r="B47" s="41">
        <v>2</v>
      </c>
      <c r="C47" s="41">
        <v>33</v>
      </c>
      <c r="D47" s="41">
        <v>2</v>
      </c>
      <c r="E47" s="41">
        <v>49</v>
      </c>
      <c r="F47" s="41">
        <v>2</v>
      </c>
      <c r="G47" s="41">
        <v>49</v>
      </c>
      <c r="H47" s="41">
        <v>2</v>
      </c>
      <c r="I47" s="41">
        <v>54</v>
      </c>
      <c r="J47" s="41">
        <v>2</v>
      </c>
      <c r="K47" s="41">
        <v>50</v>
      </c>
      <c r="L47" s="41">
        <f>B47+D47+F47+H47+J47</f>
        <v>10</v>
      </c>
      <c r="M47" s="41">
        <f>L47</f>
        <v>10</v>
      </c>
      <c r="N47" s="41">
        <f>C47+E47+G47+I47+K47</f>
        <v>235</v>
      </c>
    </row>
    <row r="48" spans="1:14" ht="15.75">
      <c r="A48" s="52" t="s">
        <v>11</v>
      </c>
      <c r="B48" s="45">
        <f aca="true" t="shared" si="6" ref="B48:N48">SUM(B46:B47)</f>
        <v>4</v>
      </c>
      <c r="C48" s="45">
        <f t="shared" si="6"/>
        <v>81</v>
      </c>
      <c r="D48" s="45">
        <f t="shared" si="6"/>
        <v>4</v>
      </c>
      <c r="E48" s="45">
        <f t="shared" si="6"/>
        <v>98</v>
      </c>
      <c r="F48" s="45">
        <f t="shared" si="6"/>
        <v>5</v>
      </c>
      <c r="G48" s="45">
        <f t="shared" si="6"/>
        <v>115</v>
      </c>
      <c r="H48" s="45">
        <f t="shared" si="6"/>
        <v>4</v>
      </c>
      <c r="I48" s="45">
        <f t="shared" si="6"/>
        <v>110</v>
      </c>
      <c r="J48" s="45">
        <f t="shared" si="6"/>
        <v>5</v>
      </c>
      <c r="K48" s="45">
        <f t="shared" si="6"/>
        <v>120</v>
      </c>
      <c r="L48" s="45">
        <f t="shared" si="6"/>
        <v>22</v>
      </c>
      <c r="M48" s="45">
        <f t="shared" si="6"/>
        <v>22</v>
      </c>
      <c r="N48" s="45">
        <f t="shared" si="6"/>
        <v>524</v>
      </c>
    </row>
    <row r="49" spans="1:14" ht="15.75">
      <c r="A49" s="49" t="s">
        <v>12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.75">
      <c r="A50" s="53" t="s">
        <v>27</v>
      </c>
      <c r="B50" s="41">
        <v>1</v>
      </c>
      <c r="C50" s="41">
        <v>13</v>
      </c>
      <c r="D50" s="41">
        <v>1</v>
      </c>
      <c r="E50" s="41">
        <v>18</v>
      </c>
      <c r="F50" s="41">
        <v>1</v>
      </c>
      <c r="G50" s="41">
        <v>15</v>
      </c>
      <c r="H50" s="41">
        <v>1</v>
      </c>
      <c r="I50" s="41">
        <v>16</v>
      </c>
      <c r="J50" s="41">
        <v>1</v>
      </c>
      <c r="K50" s="41">
        <v>12</v>
      </c>
      <c r="L50" s="41">
        <f aca="true" t="shared" si="7" ref="L50:L66">B50+D50+F50+H50+J50</f>
        <v>5</v>
      </c>
      <c r="M50" s="41">
        <f aca="true" t="shared" si="8" ref="M50:M66">L50</f>
        <v>5</v>
      </c>
      <c r="N50" s="41">
        <f aca="true" t="shared" si="9" ref="N50:N66">C50+E50+G50+I50+K50</f>
        <v>74</v>
      </c>
    </row>
    <row r="51" spans="1:14" ht="15.75">
      <c r="A51" s="53" t="s">
        <v>28</v>
      </c>
      <c r="B51" s="41">
        <v>1</v>
      </c>
      <c r="C51" s="41">
        <v>11</v>
      </c>
      <c r="D51" s="41">
        <v>1</v>
      </c>
      <c r="E51" s="41">
        <v>14</v>
      </c>
      <c r="F51" s="41">
        <v>1</v>
      </c>
      <c r="G51" s="41">
        <v>16</v>
      </c>
      <c r="H51" s="41">
        <v>1</v>
      </c>
      <c r="I51" s="41">
        <v>22</v>
      </c>
      <c r="J51" s="41">
        <v>1</v>
      </c>
      <c r="K51" s="41">
        <v>23</v>
      </c>
      <c r="L51" s="41">
        <f t="shared" si="7"/>
        <v>5</v>
      </c>
      <c r="M51" s="41">
        <f t="shared" si="8"/>
        <v>5</v>
      </c>
      <c r="N51" s="41">
        <f t="shared" si="9"/>
        <v>86</v>
      </c>
    </row>
    <row r="52" spans="1:14" ht="15.75">
      <c r="A52" s="53" t="s">
        <v>29</v>
      </c>
      <c r="B52" s="41">
        <v>1</v>
      </c>
      <c r="C52" s="41">
        <v>7</v>
      </c>
      <c r="D52" s="41">
        <v>1</v>
      </c>
      <c r="E52" s="41">
        <v>13</v>
      </c>
      <c r="F52" s="41">
        <v>1</v>
      </c>
      <c r="G52" s="41">
        <v>22</v>
      </c>
      <c r="H52" s="41">
        <v>1</v>
      </c>
      <c r="I52" s="41">
        <v>17</v>
      </c>
      <c r="J52" s="41">
        <v>1</v>
      </c>
      <c r="K52" s="41">
        <v>23</v>
      </c>
      <c r="L52" s="41">
        <f t="shared" si="7"/>
        <v>5</v>
      </c>
      <c r="M52" s="41">
        <f t="shared" si="8"/>
        <v>5</v>
      </c>
      <c r="N52" s="41">
        <f t="shared" si="9"/>
        <v>82</v>
      </c>
    </row>
    <row r="53" spans="1:14" ht="15.75">
      <c r="A53" s="53" t="s">
        <v>30</v>
      </c>
      <c r="B53" s="41">
        <v>1</v>
      </c>
      <c r="C53" s="41">
        <v>13</v>
      </c>
      <c r="D53" s="41">
        <v>1</v>
      </c>
      <c r="E53" s="41">
        <v>11</v>
      </c>
      <c r="F53" s="41">
        <v>1</v>
      </c>
      <c r="G53" s="41">
        <v>12</v>
      </c>
      <c r="H53" s="41">
        <v>1</v>
      </c>
      <c r="I53" s="41">
        <v>13</v>
      </c>
      <c r="J53" s="41">
        <v>1</v>
      </c>
      <c r="K53" s="41">
        <v>10</v>
      </c>
      <c r="L53" s="41">
        <f t="shared" si="7"/>
        <v>5</v>
      </c>
      <c r="M53" s="41">
        <f t="shared" si="8"/>
        <v>5</v>
      </c>
      <c r="N53" s="41">
        <f t="shared" si="9"/>
        <v>59</v>
      </c>
    </row>
    <row r="54" spans="1:14" ht="15.75">
      <c r="A54" s="53" t="s">
        <v>31</v>
      </c>
      <c r="B54" s="41">
        <v>1</v>
      </c>
      <c r="C54" s="41">
        <v>12</v>
      </c>
      <c r="D54" s="41">
        <v>1</v>
      </c>
      <c r="E54" s="41">
        <v>13</v>
      </c>
      <c r="F54" s="41">
        <v>1</v>
      </c>
      <c r="G54" s="41">
        <v>18</v>
      </c>
      <c r="H54" s="41">
        <v>1</v>
      </c>
      <c r="I54" s="41">
        <v>13</v>
      </c>
      <c r="J54" s="41">
        <v>1</v>
      </c>
      <c r="K54" s="41">
        <v>14</v>
      </c>
      <c r="L54" s="41">
        <f t="shared" si="7"/>
        <v>5</v>
      </c>
      <c r="M54" s="41">
        <f t="shared" si="8"/>
        <v>5</v>
      </c>
      <c r="N54" s="41">
        <f t="shared" si="9"/>
        <v>70</v>
      </c>
    </row>
    <row r="55" spans="1:14" ht="15.75">
      <c r="A55" s="53" t="s">
        <v>32</v>
      </c>
      <c r="B55" s="41">
        <v>1</v>
      </c>
      <c r="C55" s="41">
        <v>6</v>
      </c>
      <c r="D55" s="41">
        <v>1</v>
      </c>
      <c r="E55" s="41">
        <v>9</v>
      </c>
      <c r="F55" s="41">
        <v>1</v>
      </c>
      <c r="G55" s="41">
        <v>9</v>
      </c>
      <c r="H55" s="41">
        <v>1</v>
      </c>
      <c r="I55" s="41">
        <v>14</v>
      </c>
      <c r="J55" s="41">
        <v>1</v>
      </c>
      <c r="K55" s="41">
        <v>7</v>
      </c>
      <c r="L55" s="41">
        <f t="shared" si="7"/>
        <v>5</v>
      </c>
      <c r="M55" s="41">
        <f t="shared" si="8"/>
        <v>5</v>
      </c>
      <c r="N55" s="41">
        <f t="shared" si="9"/>
        <v>45</v>
      </c>
    </row>
    <row r="56" spans="1:14" ht="15.75">
      <c r="A56" s="53" t="s">
        <v>33</v>
      </c>
      <c r="B56" s="41"/>
      <c r="C56" s="41"/>
      <c r="D56" s="41">
        <v>1</v>
      </c>
      <c r="E56" s="41">
        <v>6</v>
      </c>
      <c r="F56" s="41">
        <v>1</v>
      </c>
      <c r="G56" s="41">
        <v>9</v>
      </c>
      <c r="H56" s="41">
        <v>1</v>
      </c>
      <c r="I56" s="41">
        <v>5</v>
      </c>
      <c r="J56" s="41"/>
      <c r="K56" s="41">
        <v>1</v>
      </c>
      <c r="L56" s="41">
        <f t="shared" si="7"/>
        <v>3</v>
      </c>
      <c r="M56" s="41">
        <f t="shared" si="8"/>
        <v>3</v>
      </c>
      <c r="N56" s="41">
        <f t="shared" si="9"/>
        <v>21</v>
      </c>
    </row>
    <row r="57" spans="1:14" ht="15.75">
      <c r="A57" s="53" t="s">
        <v>34</v>
      </c>
      <c r="B57" s="41">
        <v>1</v>
      </c>
      <c r="C57" s="41">
        <v>13</v>
      </c>
      <c r="D57" s="41">
        <v>1</v>
      </c>
      <c r="E57" s="41">
        <v>6</v>
      </c>
      <c r="F57" s="41">
        <v>1</v>
      </c>
      <c r="G57" s="41">
        <v>12</v>
      </c>
      <c r="H57" s="41">
        <v>1</v>
      </c>
      <c r="I57" s="41">
        <v>13</v>
      </c>
      <c r="J57" s="41">
        <v>1</v>
      </c>
      <c r="K57" s="41">
        <v>14</v>
      </c>
      <c r="L57" s="41">
        <f t="shared" si="7"/>
        <v>5</v>
      </c>
      <c r="M57" s="41">
        <f t="shared" si="8"/>
        <v>5</v>
      </c>
      <c r="N57" s="41">
        <f t="shared" si="9"/>
        <v>58</v>
      </c>
    </row>
    <row r="58" spans="1:14" ht="15.75">
      <c r="A58" s="53" t="s">
        <v>35</v>
      </c>
      <c r="B58" s="41">
        <v>1</v>
      </c>
      <c r="C58" s="41">
        <v>6</v>
      </c>
      <c r="D58" s="41">
        <v>1</v>
      </c>
      <c r="E58" s="41">
        <v>9</v>
      </c>
      <c r="F58" s="41">
        <v>1</v>
      </c>
      <c r="G58" s="41">
        <v>9</v>
      </c>
      <c r="H58" s="41">
        <v>1</v>
      </c>
      <c r="I58" s="41">
        <v>13</v>
      </c>
      <c r="J58" s="41">
        <v>1</v>
      </c>
      <c r="K58" s="41">
        <v>16</v>
      </c>
      <c r="L58" s="41">
        <f t="shared" si="7"/>
        <v>5</v>
      </c>
      <c r="M58" s="41">
        <f t="shared" si="8"/>
        <v>5</v>
      </c>
      <c r="N58" s="41">
        <f t="shared" si="9"/>
        <v>53</v>
      </c>
    </row>
    <row r="59" spans="1:14" ht="15.75">
      <c r="A59" s="53" t="s">
        <v>36</v>
      </c>
      <c r="B59" s="41">
        <v>1</v>
      </c>
      <c r="C59" s="41">
        <v>7</v>
      </c>
      <c r="D59" s="41">
        <v>1</v>
      </c>
      <c r="E59" s="41">
        <v>11</v>
      </c>
      <c r="F59" s="41">
        <v>1</v>
      </c>
      <c r="G59" s="41">
        <v>16</v>
      </c>
      <c r="H59" s="41">
        <v>1</v>
      </c>
      <c r="I59" s="41">
        <v>10</v>
      </c>
      <c r="J59" s="41">
        <v>1</v>
      </c>
      <c r="K59" s="41">
        <v>11</v>
      </c>
      <c r="L59" s="41">
        <f t="shared" si="7"/>
        <v>5</v>
      </c>
      <c r="M59" s="41">
        <f t="shared" si="8"/>
        <v>5</v>
      </c>
      <c r="N59" s="41">
        <f t="shared" si="9"/>
        <v>55</v>
      </c>
    </row>
    <row r="60" spans="1:14" ht="15.75">
      <c r="A60" s="53" t="s">
        <v>37</v>
      </c>
      <c r="B60" s="41">
        <v>1</v>
      </c>
      <c r="C60" s="41">
        <v>9</v>
      </c>
      <c r="D60" s="41">
        <v>1</v>
      </c>
      <c r="E60" s="41">
        <v>8</v>
      </c>
      <c r="F60" s="41">
        <v>1</v>
      </c>
      <c r="G60" s="41">
        <v>8</v>
      </c>
      <c r="H60" s="41">
        <v>1</v>
      </c>
      <c r="I60" s="41">
        <v>8</v>
      </c>
      <c r="J60" s="41">
        <v>1</v>
      </c>
      <c r="K60" s="41">
        <v>15</v>
      </c>
      <c r="L60" s="41">
        <f t="shared" si="7"/>
        <v>5</v>
      </c>
      <c r="M60" s="41">
        <f t="shared" si="8"/>
        <v>5</v>
      </c>
      <c r="N60" s="41">
        <f t="shared" si="9"/>
        <v>48</v>
      </c>
    </row>
    <row r="61" spans="1:14" ht="15.75">
      <c r="A61" s="53" t="s">
        <v>38</v>
      </c>
      <c r="B61" s="41">
        <v>1</v>
      </c>
      <c r="C61" s="41">
        <v>10</v>
      </c>
      <c r="D61" s="41">
        <v>1</v>
      </c>
      <c r="E61" s="41">
        <v>12</v>
      </c>
      <c r="F61" s="41">
        <v>1</v>
      </c>
      <c r="G61" s="41">
        <v>13</v>
      </c>
      <c r="H61" s="41">
        <v>1</v>
      </c>
      <c r="I61" s="41">
        <v>21</v>
      </c>
      <c r="J61" s="41">
        <v>1</v>
      </c>
      <c r="K61" s="41">
        <v>12</v>
      </c>
      <c r="L61" s="41">
        <f t="shared" si="7"/>
        <v>5</v>
      </c>
      <c r="M61" s="41">
        <f t="shared" si="8"/>
        <v>5</v>
      </c>
      <c r="N61" s="41">
        <f t="shared" si="9"/>
        <v>68</v>
      </c>
    </row>
    <row r="62" spans="1:14" ht="15.75">
      <c r="A62" s="53" t="s">
        <v>39</v>
      </c>
      <c r="B62" s="41">
        <v>1</v>
      </c>
      <c r="C62" s="41">
        <v>5</v>
      </c>
      <c r="D62" s="41">
        <v>1</v>
      </c>
      <c r="E62" s="41">
        <v>11</v>
      </c>
      <c r="F62" s="41"/>
      <c r="G62" s="41"/>
      <c r="H62" s="41">
        <v>1</v>
      </c>
      <c r="I62" s="41">
        <v>7</v>
      </c>
      <c r="J62" s="41">
        <v>1</v>
      </c>
      <c r="K62" s="41">
        <v>5</v>
      </c>
      <c r="L62" s="41">
        <f t="shared" si="7"/>
        <v>4</v>
      </c>
      <c r="M62" s="41">
        <f t="shared" si="8"/>
        <v>4</v>
      </c>
      <c r="N62" s="41">
        <f t="shared" si="9"/>
        <v>28</v>
      </c>
    </row>
    <row r="63" spans="1:14" ht="15.75">
      <c r="A63" s="53" t="s">
        <v>40</v>
      </c>
      <c r="B63" s="41">
        <v>1</v>
      </c>
      <c r="C63" s="41">
        <v>10</v>
      </c>
      <c r="D63" s="41">
        <v>1</v>
      </c>
      <c r="E63" s="41">
        <v>10</v>
      </c>
      <c r="F63" s="41">
        <v>1</v>
      </c>
      <c r="G63" s="41">
        <v>11</v>
      </c>
      <c r="H63" s="41">
        <v>1</v>
      </c>
      <c r="I63" s="41">
        <v>9</v>
      </c>
      <c r="J63" s="41">
        <v>1</v>
      </c>
      <c r="K63" s="41">
        <v>11</v>
      </c>
      <c r="L63" s="41">
        <f t="shared" si="7"/>
        <v>5</v>
      </c>
      <c r="M63" s="41">
        <f t="shared" si="8"/>
        <v>5</v>
      </c>
      <c r="N63" s="41">
        <f t="shared" si="9"/>
        <v>51</v>
      </c>
    </row>
    <row r="64" spans="1:14" ht="15.75">
      <c r="A64" s="53" t="s">
        <v>41</v>
      </c>
      <c r="B64" s="41">
        <v>1</v>
      </c>
      <c r="C64" s="41">
        <v>9</v>
      </c>
      <c r="D64" s="41">
        <v>1</v>
      </c>
      <c r="E64" s="41">
        <v>11</v>
      </c>
      <c r="F64" s="41">
        <v>1</v>
      </c>
      <c r="G64" s="41">
        <v>15</v>
      </c>
      <c r="H64" s="41">
        <v>1</v>
      </c>
      <c r="I64" s="41">
        <v>17</v>
      </c>
      <c r="J64" s="41">
        <v>1</v>
      </c>
      <c r="K64" s="41">
        <v>14</v>
      </c>
      <c r="L64" s="41">
        <f t="shared" si="7"/>
        <v>5</v>
      </c>
      <c r="M64" s="41">
        <f t="shared" si="8"/>
        <v>5</v>
      </c>
      <c r="N64" s="41">
        <f t="shared" si="9"/>
        <v>66</v>
      </c>
    </row>
    <row r="65" spans="1:14" ht="15.75">
      <c r="A65" s="53" t="s">
        <v>42</v>
      </c>
      <c r="B65" s="41"/>
      <c r="C65" s="41"/>
      <c r="D65" s="41">
        <v>1</v>
      </c>
      <c r="E65" s="41">
        <v>10</v>
      </c>
      <c r="F65" s="41">
        <v>1</v>
      </c>
      <c r="G65" s="41">
        <v>5</v>
      </c>
      <c r="H65" s="41">
        <v>1</v>
      </c>
      <c r="I65" s="41">
        <v>7</v>
      </c>
      <c r="J65" s="41">
        <v>1</v>
      </c>
      <c r="K65" s="41">
        <v>5</v>
      </c>
      <c r="L65" s="41">
        <f t="shared" si="7"/>
        <v>4</v>
      </c>
      <c r="M65" s="41">
        <f t="shared" si="8"/>
        <v>4</v>
      </c>
      <c r="N65" s="41">
        <f t="shared" si="9"/>
        <v>27</v>
      </c>
    </row>
    <row r="66" spans="1:14" ht="15.75">
      <c r="A66" s="53" t="s">
        <v>43</v>
      </c>
      <c r="B66" s="41">
        <v>1</v>
      </c>
      <c r="C66" s="41">
        <v>6</v>
      </c>
      <c r="D66" s="41">
        <v>1</v>
      </c>
      <c r="E66" s="41">
        <v>10</v>
      </c>
      <c r="F66" s="41">
        <v>1</v>
      </c>
      <c r="G66" s="41">
        <v>17</v>
      </c>
      <c r="H66" s="41">
        <v>1</v>
      </c>
      <c r="I66" s="41">
        <v>11</v>
      </c>
      <c r="J66" s="41">
        <v>1</v>
      </c>
      <c r="K66" s="41">
        <v>12</v>
      </c>
      <c r="L66" s="41">
        <f t="shared" si="7"/>
        <v>5</v>
      </c>
      <c r="M66" s="41">
        <f t="shared" si="8"/>
        <v>5</v>
      </c>
      <c r="N66" s="41">
        <f t="shared" si="9"/>
        <v>56</v>
      </c>
    </row>
    <row r="67" spans="1:14" ht="15.75">
      <c r="A67" s="53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5.75">
      <c r="A68" s="53" t="s">
        <v>44</v>
      </c>
      <c r="B68" s="41">
        <v>1</v>
      </c>
      <c r="C68" s="41">
        <v>5</v>
      </c>
      <c r="D68" s="41">
        <v>1</v>
      </c>
      <c r="E68" s="41">
        <v>5</v>
      </c>
      <c r="F68" s="41">
        <v>1</v>
      </c>
      <c r="G68" s="41">
        <v>13</v>
      </c>
      <c r="H68" s="41">
        <v>1</v>
      </c>
      <c r="I68" s="41">
        <v>9</v>
      </c>
      <c r="J68" s="41">
        <v>1</v>
      </c>
      <c r="K68" s="41">
        <v>9</v>
      </c>
      <c r="L68" s="41">
        <f>B68+D68+F68+H68+J68</f>
        <v>5</v>
      </c>
      <c r="M68" s="41">
        <f>L68</f>
        <v>5</v>
      </c>
      <c r="N68" s="41">
        <f>C68+E68+G68+I68+K68</f>
        <v>41</v>
      </c>
    </row>
    <row r="69" spans="1:14" ht="15.75">
      <c r="A69" s="53" t="s">
        <v>45</v>
      </c>
      <c r="B69" s="41"/>
      <c r="C69" s="41"/>
      <c r="D69" s="41"/>
      <c r="E69" s="41">
        <v>4</v>
      </c>
      <c r="F69" s="41">
        <v>1</v>
      </c>
      <c r="G69" s="41">
        <v>5</v>
      </c>
      <c r="H69" s="41">
        <v>1</v>
      </c>
      <c r="I69" s="41">
        <v>7</v>
      </c>
      <c r="J69" s="41">
        <v>1</v>
      </c>
      <c r="K69" s="41">
        <v>5</v>
      </c>
      <c r="L69" s="41">
        <f>B69+D69+F69+H69+J69</f>
        <v>3</v>
      </c>
      <c r="M69" s="41">
        <f>L69</f>
        <v>3</v>
      </c>
      <c r="N69" s="41">
        <f>C69+E69+G69+I69+K69</f>
        <v>21</v>
      </c>
    </row>
    <row r="70" spans="1:14" ht="15.75">
      <c r="A70" s="53" t="s">
        <v>46</v>
      </c>
      <c r="B70" s="41"/>
      <c r="C70" s="41">
        <v>2</v>
      </c>
      <c r="D70" s="41"/>
      <c r="E70" s="41">
        <v>2</v>
      </c>
      <c r="F70" s="41"/>
      <c r="G70" s="41">
        <v>1</v>
      </c>
      <c r="H70" s="41"/>
      <c r="I70" s="41">
        <v>2</v>
      </c>
      <c r="J70" s="41"/>
      <c r="K70" s="41">
        <v>4</v>
      </c>
      <c r="L70" s="41">
        <f>B70+D70+F70+H70+J70</f>
        <v>0</v>
      </c>
      <c r="M70" s="41">
        <f>L70</f>
        <v>0</v>
      </c>
      <c r="N70" s="41">
        <f>C70+E70+G70+I70+K70</f>
        <v>11</v>
      </c>
    </row>
    <row r="71" spans="1:14" ht="15.75">
      <c r="A71" s="53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5.75">
      <c r="A72" s="53" t="s">
        <v>47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5.75">
      <c r="A73" s="53" t="s">
        <v>48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5.75">
      <c r="A74" s="53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15.75">
      <c r="A75" s="54" t="s">
        <v>13</v>
      </c>
      <c r="B75" s="46">
        <f aca="true" t="shared" si="10" ref="B75:N75">SUM(B50:B74)</f>
        <v>16</v>
      </c>
      <c r="C75" s="46">
        <f t="shared" si="10"/>
        <v>144</v>
      </c>
      <c r="D75" s="46">
        <f t="shared" si="10"/>
        <v>18</v>
      </c>
      <c r="E75" s="46">
        <f t="shared" si="10"/>
        <v>193</v>
      </c>
      <c r="F75" s="46">
        <f t="shared" si="10"/>
        <v>18</v>
      </c>
      <c r="G75" s="46">
        <f t="shared" si="10"/>
        <v>226</v>
      </c>
      <c r="H75" s="46">
        <f t="shared" si="10"/>
        <v>19</v>
      </c>
      <c r="I75" s="46">
        <f t="shared" si="10"/>
        <v>234</v>
      </c>
      <c r="J75" s="46">
        <f t="shared" si="10"/>
        <v>18</v>
      </c>
      <c r="K75" s="46">
        <f t="shared" si="10"/>
        <v>223</v>
      </c>
      <c r="L75" s="46">
        <f t="shared" si="10"/>
        <v>89</v>
      </c>
      <c r="M75" s="46">
        <f t="shared" si="10"/>
        <v>89</v>
      </c>
      <c r="N75" s="46">
        <f t="shared" si="10"/>
        <v>1020</v>
      </c>
    </row>
    <row r="76" spans="1:14" ht="15.75">
      <c r="A76" s="54" t="s">
        <v>14</v>
      </c>
      <c r="B76" s="46">
        <f aca="true" t="shared" si="11" ref="B76:N76">SUM(B48,B75)</f>
        <v>20</v>
      </c>
      <c r="C76" s="46">
        <f t="shared" si="11"/>
        <v>225</v>
      </c>
      <c r="D76" s="46">
        <f t="shared" si="11"/>
        <v>22</v>
      </c>
      <c r="E76" s="46">
        <f t="shared" si="11"/>
        <v>291</v>
      </c>
      <c r="F76" s="46">
        <f t="shared" si="11"/>
        <v>23</v>
      </c>
      <c r="G76" s="46">
        <f t="shared" si="11"/>
        <v>341</v>
      </c>
      <c r="H76" s="46">
        <f t="shared" si="11"/>
        <v>23</v>
      </c>
      <c r="I76" s="46">
        <f t="shared" si="11"/>
        <v>344</v>
      </c>
      <c r="J76" s="46">
        <f t="shared" si="11"/>
        <v>23</v>
      </c>
      <c r="K76" s="46">
        <f t="shared" si="11"/>
        <v>343</v>
      </c>
      <c r="L76" s="46">
        <f t="shared" si="11"/>
        <v>111</v>
      </c>
      <c r="M76" s="46">
        <f t="shared" si="11"/>
        <v>111</v>
      </c>
      <c r="N76" s="46">
        <f t="shared" si="11"/>
        <v>1544</v>
      </c>
    </row>
    <row r="77" spans="1:14" ht="70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38.25" customHeight="1">
      <c r="A78" s="158" t="s">
        <v>64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79" spans="1:14" ht="12.75">
      <c r="A79" s="159" t="s">
        <v>16</v>
      </c>
      <c r="B79" s="160" t="s">
        <v>22</v>
      </c>
      <c r="C79" s="160"/>
      <c r="D79" s="160" t="s">
        <v>23</v>
      </c>
      <c r="E79" s="160"/>
      <c r="F79" s="160" t="s">
        <v>24</v>
      </c>
      <c r="G79" s="160"/>
      <c r="H79" s="160"/>
      <c r="I79" s="160" t="s">
        <v>25</v>
      </c>
      <c r="J79" s="160"/>
      <c r="K79" s="160"/>
      <c r="L79" s="56"/>
      <c r="M79" s="55"/>
      <c r="N79" s="55"/>
    </row>
    <row r="80" spans="1:14" ht="12.75">
      <c r="A80" s="160"/>
      <c r="B80" s="57" t="s">
        <v>4</v>
      </c>
      <c r="C80" s="57" t="s">
        <v>5</v>
      </c>
      <c r="D80" s="57" t="s">
        <v>4</v>
      </c>
      <c r="E80" s="57" t="s">
        <v>5</v>
      </c>
      <c r="F80" s="57" t="s">
        <v>4</v>
      </c>
      <c r="G80" s="57" t="s">
        <v>10</v>
      </c>
      <c r="H80" s="57" t="s">
        <v>5</v>
      </c>
      <c r="I80" s="38" t="s">
        <v>4</v>
      </c>
      <c r="J80" s="38" t="s">
        <v>10</v>
      </c>
      <c r="K80" s="38" t="s">
        <v>5</v>
      </c>
      <c r="L80" s="56"/>
      <c r="M80" s="55"/>
      <c r="N80" s="55"/>
    </row>
    <row r="81" spans="1:14" ht="13.5">
      <c r="A81" s="58" t="s">
        <v>0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6"/>
      <c r="M81" s="55"/>
      <c r="N81" s="55"/>
    </row>
    <row r="82" spans="1:14" ht="26.25">
      <c r="A82" s="51" t="s">
        <v>51</v>
      </c>
      <c r="B82" s="59">
        <v>2</v>
      </c>
      <c r="C82" s="59">
        <v>45</v>
      </c>
      <c r="D82" s="59">
        <v>3</v>
      </c>
      <c r="E82" s="59">
        <v>55</v>
      </c>
      <c r="F82" s="59">
        <f>B82+D82</f>
        <v>5</v>
      </c>
      <c r="G82" s="59">
        <f>F82</f>
        <v>5</v>
      </c>
      <c r="H82" s="59">
        <f>C82+E82</f>
        <v>100</v>
      </c>
      <c r="I82" s="60">
        <f aca="true" t="shared" si="12" ref="I82:K84">K9+L46+F82</f>
        <v>26</v>
      </c>
      <c r="J82" s="60">
        <f t="shared" si="12"/>
        <v>26</v>
      </c>
      <c r="K82" s="60">
        <f t="shared" si="12"/>
        <v>573</v>
      </c>
      <c r="L82" s="161"/>
      <c r="M82" s="162"/>
      <c r="N82" s="162"/>
    </row>
    <row r="83" spans="1:14" ht="15.75">
      <c r="A83" s="50" t="s">
        <v>50</v>
      </c>
      <c r="B83" s="41">
        <v>2</v>
      </c>
      <c r="C83" s="41">
        <v>36</v>
      </c>
      <c r="D83" s="41">
        <v>2</v>
      </c>
      <c r="E83" s="41">
        <v>42</v>
      </c>
      <c r="F83" s="59">
        <f>B83+D83</f>
        <v>4</v>
      </c>
      <c r="G83" s="59">
        <f>F83</f>
        <v>4</v>
      </c>
      <c r="H83" s="59">
        <f>C83+E83</f>
        <v>78</v>
      </c>
      <c r="I83" s="60">
        <f t="shared" si="12"/>
        <v>21</v>
      </c>
      <c r="J83" s="60">
        <f t="shared" si="12"/>
        <v>21</v>
      </c>
      <c r="K83" s="60">
        <f t="shared" si="12"/>
        <v>441</v>
      </c>
      <c r="L83" s="61"/>
      <c r="M83" s="62"/>
      <c r="N83" s="62"/>
    </row>
    <row r="84" spans="1:14" ht="15.75">
      <c r="A84" s="52" t="s">
        <v>11</v>
      </c>
      <c r="B84" s="45">
        <f aca="true" t="shared" si="13" ref="B84:H84">SUM(B82:B83)</f>
        <v>4</v>
      </c>
      <c r="C84" s="45">
        <f t="shared" si="13"/>
        <v>81</v>
      </c>
      <c r="D84" s="45">
        <f t="shared" si="13"/>
        <v>5</v>
      </c>
      <c r="E84" s="45">
        <f t="shared" si="13"/>
        <v>97</v>
      </c>
      <c r="F84" s="45">
        <f t="shared" si="13"/>
        <v>9</v>
      </c>
      <c r="G84" s="45">
        <f t="shared" si="13"/>
        <v>9</v>
      </c>
      <c r="H84" s="45">
        <f t="shared" si="13"/>
        <v>178</v>
      </c>
      <c r="I84" s="60">
        <f t="shared" si="12"/>
        <v>47</v>
      </c>
      <c r="J84" s="60">
        <f t="shared" si="12"/>
        <v>47</v>
      </c>
      <c r="K84" s="60">
        <f t="shared" si="12"/>
        <v>1014</v>
      </c>
      <c r="L84" s="61"/>
      <c r="M84" s="62"/>
      <c r="N84" s="62"/>
    </row>
    <row r="85" spans="1:14" ht="15.75">
      <c r="A85" s="49" t="s">
        <v>12</v>
      </c>
      <c r="B85" s="41"/>
      <c r="C85" s="41"/>
      <c r="D85" s="41"/>
      <c r="E85" s="41"/>
      <c r="F85" s="41"/>
      <c r="G85" s="41"/>
      <c r="H85" s="41"/>
      <c r="I85" s="60"/>
      <c r="J85" s="60"/>
      <c r="K85" s="60"/>
      <c r="L85" s="61"/>
      <c r="M85" s="62"/>
      <c r="N85" s="62"/>
    </row>
    <row r="86" spans="1:14" ht="15.75">
      <c r="A86" s="53" t="s">
        <v>27</v>
      </c>
      <c r="B86" s="41">
        <v>1</v>
      </c>
      <c r="C86" s="41">
        <v>6</v>
      </c>
      <c r="D86" s="41">
        <v>1</v>
      </c>
      <c r="E86" s="41">
        <v>8</v>
      </c>
      <c r="F86" s="59">
        <f aca="true" t="shared" si="14" ref="F86:F102">B86+D86</f>
        <v>2</v>
      </c>
      <c r="G86" s="59">
        <f aca="true" t="shared" si="15" ref="G86:G102">F86</f>
        <v>2</v>
      </c>
      <c r="H86" s="59">
        <f aca="true" t="shared" si="16" ref="H86:H102">C86+E86</f>
        <v>14</v>
      </c>
      <c r="I86" s="60">
        <f aca="true" t="shared" si="17" ref="I86:I102">K13+L50+F86</f>
        <v>11</v>
      </c>
      <c r="J86" s="60">
        <f aca="true" t="shared" si="18" ref="J86:J102">L13+M50+G86</f>
        <v>11</v>
      </c>
      <c r="K86" s="60">
        <f aca="true" t="shared" si="19" ref="K86:K102">M13+N50+H86</f>
        <v>126</v>
      </c>
      <c r="L86" s="61"/>
      <c r="M86" s="62"/>
      <c r="N86" s="62"/>
    </row>
    <row r="87" spans="1:14" ht="15.75">
      <c r="A87" s="53" t="s">
        <v>28</v>
      </c>
      <c r="B87" s="41">
        <v>2</v>
      </c>
      <c r="C87" s="41">
        <v>32</v>
      </c>
      <c r="D87" s="41">
        <v>1</v>
      </c>
      <c r="E87" s="41">
        <v>21</v>
      </c>
      <c r="F87" s="59">
        <f t="shared" si="14"/>
        <v>3</v>
      </c>
      <c r="G87" s="59">
        <f t="shared" si="15"/>
        <v>3</v>
      </c>
      <c r="H87" s="59">
        <f t="shared" si="16"/>
        <v>53</v>
      </c>
      <c r="I87" s="60">
        <f t="shared" si="17"/>
        <v>12</v>
      </c>
      <c r="J87" s="60">
        <f t="shared" si="18"/>
        <v>12</v>
      </c>
      <c r="K87" s="60">
        <f t="shared" si="19"/>
        <v>179</v>
      </c>
      <c r="L87" s="61"/>
      <c r="M87" s="62"/>
      <c r="N87" s="62"/>
    </row>
    <row r="88" spans="1:14" ht="15.75">
      <c r="A88" s="53" t="s">
        <v>29</v>
      </c>
      <c r="B88" s="41">
        <v>1</v>
      </c>
      <c r="C88" s="41">
        <v>8</v>
      </c>
      <c r="D88" s="41">
        <v>1</v>
      </c>
      <c r="E88" s="41">
        <v>15</v>
      </c>
      <c r="F88" s="59">
        <f t="shared" si="14"/>
        <v>2</v>
      </c>
      <c r="G88" s="59">
        <f t="shared" si="15"/>
        <v>2</v>
      </c>
      <c r="H88" s="59">
        <f t="shared" si="16"/>
        <v>23</v>
      </c>
      <c r="I88" s="60">
        <f t="shared" si="17"/>
        <v>11</v>
      </c>
      <c r="J88" s="60">
        <f t="shared" si="18"/>
        <v>11</v>
      </c>
      <c r="K88" s="60">
        <f t="shared" si="19"/>
        <v>152</v>
      </c>
      <c r="L88" s="61"/>
      <c r="M88" s="62"/>
      <c r="N88" s="62"/>
    </row>
    <row r="89" spans="1:14" ht="15.75">
      <c r="A89" s="53" t="s">
        <v>30</v>
      </c>
      <c r="B89" s="41">
        <v>1</v>
      </c>
      <c r="C89" s="41">
        <v>7</v>
      </c>
      <c r="D89" s="41">
        <v>1</v>
      </c>
      <c r="E89" s="41">
        <v>11</v>
      </c>
      <c r="F89" s="59">
        <f t="shared" si="14"/>
        <v>2</v>
      </c>
      <c r="G89" s="59">
        <f t="shared" si="15"/>
        <v>2</v>
      </c>
      <c r="H89" s="59">
        <f t="shared" si="16"/>
        <v>18</v>
      </c>
      <c r="I89" s="60">
        <f t="shared" si="17"/>
        <v>11</v>
      </c>
      <c r="J89" s="60">
        <f t="shared" si="18"/>
        <v>11</v>
      </c>
      <c r="K89" s="60">
        <f t="shared" si="19"/>
        <v>116</v>
      </c>
      <c r="L89" s="56"/>
      <c r="M89" s="55"/>
      <c r="N89" s="55"/>
    </row>
    <row r="90" spans="1:14" ht="15.75">
      <c r="A90" s="53" t="s">
        <v>31</v>
      </c>
      <c r="B90" s="41">
        <v>1</v>
      </c>
      <c r="C90" s="41">
        <v>14</v>
      </c>
      <c r="D90" s="41">
        <v>1</v>
      </c>
      <c r="E90" s="41">
        <v>12</v>
      </c>
      <c r="F90" s="59">
        <f t="shared" si="14"/>
        <v>2</v>
      </c>
      <c r="G90" s="59">
        <f t="shared" si="15"/>
        <v>2</v>
      </c>
      <c r="H90" s="59">
        <f t="shared" si="16"/>
        <v>26</v>
      </c>
      <c r="I90" s="60">
        <f t="shared" si="17"/>
        <v>11</v>
      </c>
      <c r="J90" s="60">
        <f t="shared" si="18"/>
        <v>11</v>
      </c>
      <c r="K90" s="60">
        <f t="shared" si="19"/>
        <v>135</v>
      </c>
      <c r="L90" s="56"/>
      <c r="M90" s="55"/>
      <c r="N90" s="55"/>
    </row>
    <row r="91" spans="1:14" ht="15.75">
      <c r="A91" s="53" t="s">
        <v>32</v>
      </c>
      <c r="B91" s="41">
        <v>1</v>
      </c>
      <c r="C91" s="41">
        <v>11</v>
      </c>
      <c r="D91" s="41">
        <v>1</v>
      </c>
      <c r="E91" s="41">
        <v>13</v>
      </c>
      <c r="F91" s="59">
        <f t="shared" si="14"/>
        <v>2</v>
      </c>
      <c r="G91" s="59">
        <f t="shared" si="15"/>
        <v>2</v>
      </c>
      <c r="H91" s="59">
        <f t="shared" si="16"/>
        <v>24</v>
      </c>
      <c r="I91" s="60">
        <f t="shared" si="17"/>
        <v>11</v>
      </c>
      <c r="J91" s="60">
        <f t="shared" si="18"/>
        <v>11</v>
      </c>
      <c r="K91" s="60">
        <f t="shared" si="19"/>
        <v>99</v>
      </c>
      <c r="L91" s="56"/>
      <c r="M91" s="55"/>
      <c r="N91" s="55"/>
    </row>
    <row r="92" spans="1:14" ht="15.75">
      <c r="A92" s="53" t="s">
        <v>33</v>
      </c>
      <c r="B92" s="41">
        <v>1</v>
      </c>
      <c r="C92" s="41">
        <v>9</v>
      </c>
      <c r="D92" s="41"/>
      <c r="E92" s="41">
        <v>3</v>
      </c>
      <c r="F92" s="59">
        <f t="shared" si="14"/>
        <v>1</v>
      </c>
      <c r="G92" s="59">
        <f t="shared" si="15"/>
        <v>1</v>
      </c>
      <c r="H92" s="59">
        <f t="shared" si="16"/>
        <v>12</v>
      </c>
      <c r="I92" s="60">
        <f t="shared" si="17"/>
        <v>5</v>
      </c>
      <c r="J92" s="60">
        <f t="shared" si="18"/>
        <v>5</v>
      </c>
      <c r="K92" s="60">
        <f t="shared" si="19"/>
        <v>45</v>
      </c>
      <c r="L92" s="56"/>
      <c r="M92" s="55"/>
      <c r="N92" s="55"/>
    </row>
    <row r="93" spans="1:14" ht="15.75">
      <c r="A93" s="53" t="s">
        <v>34</v>
      </c>
      <c r="B93" s="41">
        <v>1</v>
      </c>
      <c r="C93" s="41">
        <v>8</v>
      </c>
      <c r="D93" s="41">
        <v>1</v>
      </c>
      <c r="E93" s="41">
        <v>10</v>
      </c>
      <c r="F93" s="59">
        <f t="shared" si="14"/>
        <v>2</v>
      </c>
      <c r="G93" s="59">
        <f t="shared" si="15"/>
        <v>2</v>
      </c>
      <c r="H93" s="59">
        <f t="shared" si="16"/>
        <v>18</v>
      </c>
      <c r="I93" s="60">
        <f t="shared" si="17"/>
        <v>11</v>
      </c>
      <c r="J93" s="60">
        <f t="shared" si="18"/>
        <v>11</v>
      </c>
      <c r="K93" s="60">
        <f t="shared" si="19"/>
        <v>105</v>
      </c>
      <c r="L93" s="56"/>
      <c r="M93" s="55"/>
      <c r="N93" s="55"/>
    </row>
    <row r="94" spans="1:14" ht="15.75">
      <c r="A94" s="53" t="s">
        <v>35</v>
      </c>
      <c r="B94" s="41">
        <v>1</v>
      </c>
      <c r="C94" s="41">
        <v>13</v>
      </c>
      <c r="D94" s="41">
        <v>1</v>
      </c>
      <c r="E94" s="41">
        <v>6</v>
      </c>
      <c r="F94" s="59">
        <f t="shared" si="14"/>
        <v>2</v>
      </c>
      <c r="G94" s="59">
        <f t="shared" si="15"/>
        <v>2</v>
      </c>
      <c r="H94" s="59">
        <f t="shared" si="16"/>
        <v>19</v>
      </c>
      <c r="I94" s="60">
        <f t="shared" si="17"/>
        <v>11</v>
      </c>
      <c r="J94" s="60">
        <f t="shared" si="18"/>
        <v>11</v>
      </c>
      <c r="K94" s="60">
        <f t="shared" si="19"/>
        <v>119</v>
      </c>
      <c r="L94" s="56"/>
      <c r="M94" s="55"/>
      <c r="N94" s="55"/>
    </row>
    <row r="95" spans="1:14" ht="15.75">
      <c r="A95" s="53" t="s">
        <v>36</v>
      </c>
      <c r="B95" s="41">
        <v>1</v>
      </c>
      <c r="C95" s="41">
        <v>8</v>
      </c>
      <c r="D95" s="41">
        <v>1</v>
      </c>
      <c r="E95" s="41">
        <v>5</v>
      </c>
      <c r="F95" s="59">
        <f t="shared" si="14"/>
        <v>2</v>
      </c>
      <c r="G95" s="59">
        <f t="shared" si="15"/>
        <v>2</v>
      </c>
      <c r="H95" s="59">
        <f t="shared" si="16"/>
        <v>13</v>
      </c>
      <c r="I95" s="60">
        <f t="shared" si="17"/>
        <v>11</v>
      </c>
      <c r="J95" s="60">
        <f t="shared" si="18"/>
        <v>11</v>
      </c>
      <c r="K95" s="60">
        <f t="shared" si="19"/>
        <v>109</v>
      </c>
      <c r="L95" s="56"/>
      <c r="M95" s="55"/>
      <c r="N95" s="55"/>
    </row>
    <row r="96" spans="1:14" ht="15.75">
      <c r="A96" s="53" t="s">
        <v>37</v>
      </c>
      <c r="B96" s="41">
        <v>1</v>
      </c>
      <c r="C96" s="41">
        <v>8</v>
      </c>
      <c r="D96" s="41">
        <v>1</v>
      </c>
      <c r="E96" s="41">
        <v>11</v>
      </c>
      <c r="F96" s="59">
        <f t="shared" si="14"/>
        <v>2</v>
      </c>
      <c r="G96" s="59">
        <f t="shared" si="15"/>
        <v>2</v>
      </c>
      <c r="H96" s="59">
        <f t="shared" si="16"/>
        <v>19</v>
      </c>
      <c r="I96" s="60">
        <f t="shared" si="17"/>
        <v>11</v>
      </c>
      <c r="J96" s="60">
        <f t="shared" si="18"/>
        <v>11</v>
      </c>
      <c r="K96" s="60">
        <f t="shared" si="19"/>
        <v>94</v>
      </c>
      <c r="L96" s="56"/>
      <c r="M96" s="55"/>
      <c r="N96" s="55"/>
    </row>
    <row r="97" spans="1:14" ht="15.75">
      <c r="A97" s="53" t="s">
        <v>38</v>
      </c>
      <c r="B97" s="41">
        <v>1</v>
      </c>
      <c r="C97" s="41">
        <v>10</v>
      </c>
      <c r="D97" s="41">
        <v>1</v>
      </c>
      <c r="E97" s="41">
        <v>13</v>
      </c>
      <c r="F97" s="59">
        <f t="shared" si="14"/>
        <v>2</v>
      </c>
      <c r="G97" s="59">
        <f t="shared" si="15"/>
        <v>2</v>
      </c>
      <c r="H97" s="59">
        <f t="shared" si="16"/>
        <v>23</v>
      </c>
      <c r="I97" s="60">
        <f t="shared" si="17"/>
        <v>11</v>
      </c>
      <c r="J97" s="60">
        <f t="shared" si="18"/>
        <v>11</v>
      </c>
      <c r="K97" s="60">
        <f t="shared" si="19"/>
        <v>135</v>
      </c>
      <c r="L97" s="56"/>
      <c r="M97" s="55"/>
      <c r="N97" s="55"/>
    </row>
    <row r="98" spans="1:14" ht="15.75">
      <c r="A98" s="53" t="s">
        <v>39</v>
      </c>
      <c r="B98" s="41">
        <v>1</v>
      </c>
      <c r="C98" s="41">
        <v>8</v>
      </c>
      <c r="D98" s="41">
        <v>1</v>
      </c>
      <c r="E98" s="41">
        <v>6</v>
      </c>
      <c r="F98" s="59">
        <f t="shared" si="14"/>
        <v>2</v>
      </c>
      <c r="G98" s="59">
        <f t="shared" si="15"/>
        <v>2</v>
      </c>
      <c r="H98" s="59">
        <f t="shared" si="16"/>
        <v>14</v>
      </c>
      <c r="I98" s="60">
        <f t="shared" si="17"/>
        <v>8</v>
      </c>
      <c r="J98" s="60">
        <f t="shared" si="18"/>
        <v>8</v>
      </c>
      <c r="K98" s="60">
        <f t="shared" si="19"/>
        <v>53</v>
      </c>
      <c r="L98" s="56"/>
      <c r="M98" s="55"/>
      <c r="N98" s="55"/>
    </row>
    <row r="99" spans="1:14" ht="15.75">
      <c r="A99" s="53" t="s">
        <v>40</v>
      </c>
      <c r="B99" s="41">
        <v>1</v>
      </c>
      <c r="C99" s="41">
        <v>6</v>
      </c>
      <c r="D99" s="41">
        <v>1</v>
      </c>
      <c r="E99" s="41">
        <v>16</v>
      </c>
      <c r="F99" s="59">
        <f t="shared" si="14"/>
        <v>2</v>
      </c>
      <c r="G99" s="59">
        <f t="shared" si="15"/>
        <v>2</v>
      </c>
      <c r="H99" s="59">
        <f t="shared" si="16"/>
        <v>22</v>
      </c>
      <c r="I99" s="60">
        <f t="shared" si="17"/>
        <v>11</v>
      </c>
      <c r="J99" s="60">
        <f t="shared" si="18"/>
        <v>11</v>
      </c>
      <c r="K99" s="60">
        <f t="shared" si="19"/>
        <v>95</v>
      </c>
      <c r="L99" s="56"/>
      <c r="M99" s="55"/>
      <c r="N99" s="55"/>
    </row>
    <row r="100" spans="1:14" ht="15.75">
      <c r="A100" s="53" t="s">
        <v>41</v>
      </c>
      <c r="B100" s="41">
        <v>1</v>
      </c>
      <c r="C100" s="41">
        <v>8</v>
      </c>
      <c r="D100" s="41">
        <v>1</v>
      </c>
      <c r="E100" s="41">
        <v>12</v>
      </c>
      <c r="F100" s="59">
        <f t="shared" si="14"/>
        <v>2</v>
      </c>
      <c r="G100" s="59">
        <f t="shared" si="15"/>
        <v>2</v>
      </c>
      <c r="H100" s="59">
        <f t="shared" si="16"/>
        <v>20</v>
      </c>
      <c r="I100" s="60">
        <f t="shared" si="17"/>
        <v>11</v>
      </c>
      <c r="J100" s="60">
        <f t="shared" si="18"/>
        <v>11</v>
      </c>
      <c r="K100" s="60">
        <f t="shared" si="19"/>
        <v>126</v>
      </c>
      <c r="L100" s="56"/>
      <c r="M100" s="55"/>
      <c r="N100" s="55"/>
    </row>
    <row r="101" spans="1:14" ht="15.75">
      <c r="A101" s="53" t="s">
        <v>42</v>
      </c>
      <c r="B101" s="41">
        <v>1</v>
      </c>
      <c r="C101" s="41">
        <v>11</v>
      </c>
      <c r="D101" s="41">
        <v>1</v>
      </c>
      <c r="E101" s="41">
        <v>6</v>
      </c>
      <c r="F101" s="59">
        <f t="shared" si="14"/>
        <v>2</v>
      </c>
      <c r="G101" s="59">
        <f t="shared" si="15"/>
        <v>2</v>
      </c>
      <c r="H101" s="59">
        <f t="shared" si="16"/>
        <v>17</v>
      </c>
      <c r="I101" s="60">
        <f t="shared" si="17"/>
        <v>8</v>
      </c>
      <c r="J101" s="60">
        <f t="shared" si="18"/>
        <v>8</v>
      </c>
      <c r="K101" s="60">
        <f t="shared" si="19"/>
        <v>58</v>
      </c>
      <c r="L101" s="56"/>
      <c r="M101" s="55"/>
      <c r="N101" s="55"/>
    </row>
    <row r="102" spans="1:14" ht="15.75">
      <c r="A102" s="53" t="s">
        <v>43</v>
      </c>
      <c r="B102" s="41">
        <v>1</v>
      </c>
      <c r="C102" s="41">
        <v>8</v>
      </c>
      <c r="D102" s="41">
        <v>1</v>
      </c>
      <c r="E102" s="41">
        <v>12</v>
      </c>
      <c r="F102" s="59">
        <f t="shared" si="14"/>
        <v>2</v>
      </c>
      <c r="G102" s="59">
        <f t="shared" si="15"/>
        <v>2</v>
      </c>
      <c r="H102" s="59">
        <f t="shared" si="16"/>
        <v>20</v>
      </c>
      <c r="I102" s="60">
        <f t="shared" si="17"/>
        <v>11</v>
      </c>
      <c r="J102" s="60">
        <f t="shared" si="18"/>
        <v>11</v>
      </c>
      <c r="K102" s="60">
        <f t="shared" si="19"/>
        <v>106</v>
      </c>
      <c r="L102" s="56"/>
      <c r="M102" s="55"/>
      <c r="N102" s="55"/>
    </row>
    <row r="103" spans="1:14" ht="15.75">
      <c r="A103" s="53"/>
      <c r="B103" s="41"/>
      <c r="C103" s="41"/>
      <c r="D103" s="41"/>
      <c r="E103" s="41"/>
      <c r="F103" s="41"/>
      <c r="G103" s="41"/>
      <c r="H103" s="59"/>
      <c r="I103" s="60"/>
      <c r="J103" s="60"/>
      <c r="K103" s="60"/>
      <c r="L103" s="56"/>
      <c r="M103" s="55"/>
      <c r="N103" s="55"/>
    </row>
    <row r="104" spans="1:14" ht="15.75">
      <c r="A104" s="53" t="s">
        <v>44</v>
      </c>
      <c r="B104" s="41"/>
      <c r="C104" s="41"/>
      <c r="D104" s="41"/>
      <c r="E104" s="41"/>
      <c r="F104" s="59"/>
      <c r="G104" s="59"/>
      <c r="H104" s="59"/>
      <c r="I104" s="60">
        <f aca="true" t="shared" si="20" ref="I104:K106">K31+L68+F104</f>
        <v>8</v>
      </c>
      <c r="J104" s="60">
        <f t="shared" si="20"/>
        <v>8</v>
      </c>
      <c r="K104" s="60">
        <f t="shared" si="20"/>
        <v>66</v>
      </c>
      <c r="L104" s="56"/>
      <c r="M104" s="55"/>
      <c r="N104" s="55"/>
    </row>
    <row r="105" spans="1:14" ht="15.75">
      <c r="A105" s="53" t="s">
        <v>45</v>
      </c>
      <c r="B105" s="41"/>
      <c r="C105" s="41"/>
      <c r="D105" s="41"/>
      <c r="E105" s="41"/>
      <c r="F105" s="59"/>
      <c r="G105" s="59"/>
      <c r="H105" s="59"/>
      <c r="I105" s="60">
        <f t="shared" si="20"/>
        <v>5</v>
      </c>
      <c r="J105" s="60">
        <f t="shared" si="20"/>
        <v>5</v>
      </c>
      <c r="K105" s="60">
        <f t="shared" si="20"/>
        <v>35</v>
      </c>
      <c r="L105" s="56"/>
      <c r="M105" s="55"/>
      <c r="N105" s="55"/>
    </row>
    <row r="106" spans="1:14" ht="15.75">
      <c r="A106" s="53" t="s">
        <v>46</v>
      </c>
      <c r="B106" s="41"/>
      <c r="C106" s="41"/>
      <c r="D106" s="41"/>
      <c r="E106" s="41"/>
      <c r="F106" s="59"/>
      <c r="G106" s="59"/>
      <c r="H106" s="59"/>
      <c r="I106" s="60">
        <f t="shared" si="20"/>
        <v>0</v>
      </c>
      <c r="J106" s="60">
        <f t="shared" si="20"/>
        <v>0</v>
      </c>
      <c r="K106" s="60">
        <f t="shared" si="20"/>
        <v>15</v>
      </c>
      <c r="L106" s="56"/>
      <c r="M106" s="55"/>
      <c r="N106" s="55"/>
    </row>
    <row r="107" spans="1:14" ht="15.75">
      <c r="A107" s="53"/>
      <c r="B107" s="41"/>
      <c r="C107" s="41"/>
      <c r="D107" s="41"/>
      <c r="E107" s="41"/>
      <c r="F107" s="59"/>
      <c r="G107" s="59"/>
      <c r="H107" s="59"/>
      <c r="I107" s="60"/>
      <c r="J107" s="60"/>
      <c r="K107" s="60"/>
      <c r="L107" s="56"/>
      <c r="M107" s="55"/>
      <c r="N107" s="55"/>
    </row>
    <row r="108" spans="1:14" ht="15.75">
      <c r="A108" s="53" t="s">
        <v>47</v>
      </c>
      <c r="B108" s="44"/>
      <c r="C108" s="41"/>
      <c r="D108" s="41"/>
      <c r="E108" s="41"/>
      <c r="F108" s="59"/>
      <c r="G108" s="59"/>
      <c r="H108" s="59"/>
      <c r="I108" s="60"/>
      <c r="J108" s="60"/>
      <c r="K108" s="60"/>
      <c r="L108" s="56"/>
      <c r="M108" s="55"/>
      <c r="N108" s="55"/>
    </row>
    <row r="109" spans="1:14" ht="15.75">
      <c r="A109" s="53" t="s">
        <v>48</v>
      </c>
      <c r="B109" s="44"/>
      <c r="C109" s="41"/>
      <c r="D109" s="41"/>
      <c r="E109" s="41"/>
      <c r="F109" s="59"/>
      <c r="G109" s="59"/>
      <c r="H109" s="59"/>
      <c r="I109" s="60"/>
      <c r="J109" s="60"/>
      <c r="K109" s="60"/>
      <c r="L109" s="56"/>
      <c r="M109" s="55"/>
      <c r="N109" s="55"/>
    </row>
    <row r="110" spans="1:14" ht="15.75">
      <c r="A110" s="53"/>
      <c r="B110" s="41"/>
      <c r="C110" s="41"/>
      <c r="D110" s="41"/>
      <c r="E110" s="41"/>
      <c r="F110" s="41"/>
      <c r="G110" s="41"/>
      <c r="H110" s="41"/>
      <c r="I110" s="60"/>
      <c r="J110" s="60"/>
      <c r="K110" s="60"/>
      <c r="L110" s="56"/>
      <c r="M110" s="55"/>
      <c r="N110" s="55"/>
    </row>
    <row r="111" spans="1:14" ht="15.75">
      <c r="A111" s="63" t="s">
        <v>13</v>
      </c>
      <c r="B111" s="46">
        <f aca="true" t="shared" si="21" ref="B111:H111">SUM(B86:B110)</f>
        <v>18</v>
      </c>
      <c r="C111" s="46">
        <f t="shared" si="21"/>
        <v>175</v>
      </c>
      <c r="D111" s="46">
        <f t="shared" si="21"/>
        <v>16</v>
      </c>
      <c r="E111" s="46">
        <f t="shared" si="21"/>
        <v>180</v>
      </c>
      <c r="F111" s="46">
        <f t="shared" si="21"/>
        <v>34</v>
      </c>
      <c r="G111" s="46">
        <f t="shared" si="21"/>
        <v>34</v>
      </c>
      <c r="H111" s="46">
        <f t="shared" si="21"/>
        <v>355</v>
      </c>
      <c r="I111" s="60">
        <f aca="true" t="shared" si="22" ref="I111:K112">K38+L75+F111</f>
        <v>189</v>
      </c>
      <c r="J111" s="60">
        <f t="shared" si="22"/>
        <v>189</v>
      </c>
      <c r="K111" s="60">
        <f t="shared" si="22"/>
        <v>1968</v>
      </c>
      <c r="L111" s="64"/>
      <c r="M111" s="65"/>
      <c r="N111" s="65"/>
    </row>
    <row r="112" spans="1:14" ht="15.75">
      <c r="A112" s="63" t="s">
        <v>14</v>
      </c>
      <c r="B112" s="46">
        <f aca="true" t="shared" si="23" ref="B112:H112">SUM(B84,B111)</f>
        <v>22</v>
      </c>
      <c r="C112" s="46">
        <f t="shared" si="23"/>
        <v>256</v>
      </c>
      <c r="D112" s="46">
        <f t="shared" si="23"/>
        <v>21</v>
      </c>
      <c r="E112" s="46">
        <f t="shared" si="23"/>
        <v>277</v>
      </c>
      <c r="F112" s="46">
        <f t="shared" si="23"/>
        <v>43</v>
      </c>
      <c r="G112" s="46">
        <f t="shared" si="23"/>
        <v>43</v>
      </c>
      <c r="H112" s="46">
        <f t="shared" si="23"/>
        <v>533</v>
      </c>
      <c r="I112" s="60">
        <f t="shared" si="22"/>
        <v>236</v>
      </c>
      <c r="J112" s="60">
        <f t="shared" si="22"/>
        <v>236</v>
      </c>
      <c r="K112" s="60">
        <f t="shared" si="22"/>
        <v>2982</v>
      </c>
      <c r="L112" s="64"/>
      <c r="M112" s="65"/>
      <c r="N112" s="65"/>
    </row>
    <row r="113" spans="1:14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2.75">
      <c r="A114" s="37"/>
      <c r="B114" s="37" t="s">
        <v>67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2.75">
      <c r="A115" s="37"/>
      <c r="B115" s="37" t="s">
        <v>59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2.75">
      <c r="A116" s="37"/>
      <c r="B116" s="37" t="s">
        <v>60</v>
      </c>
      <c r="C116" s="37"/>
      <c r="D116" s="37"/>
      <c r="E116" s="37"/>
      <c r="F116" s="37"/>
      <c r="G116" s="37"/>
      <c r="H116" s="37"/>
      <c r="I116" s="37" t="s">
        <v>65</v>
      </c>
      <c r="J116" s="37"/>
      <c r="K116" s="37"/>
      <c r="L116" s="37"/>
      <c r="M116" s="37"/>
      <c r="N116" s="37"/>
    </row>
    <row r="117" spans="1:14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2.75">
      <c r="A118" s="37"/>
      <c r="B118" s="37" t="s">
        <v>66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</sheetData>
  <sheetProtection/>
  <mergeCells count="55">
    <mergeCell ref="E6:F6"/>
    <mergeCell ref="G6:H6"/>
    <mergeCell ref="A19:B19"/>
    <mergeCell ref="A20:B20"/>
    <mergeCell ref="K6:M6"/>
    <mergeCell ref="A12:B12"/>
    <mergeCell ref="A13:B13"/>
    <mergeCell ref="A11:B11"/>
    <mergeCell ref="A14:B14"/>
    <mergeCell ref="A15:B15"/>
    <mergeCell ref="A2:M2"/>
    <mergeCell ref="A4:M4"/>
    <mergeCell ref="A5:B7"/>
    <mergeCell ref="C5:M5"/>
    <mergeCell ref="C6:D6"/>
    <mergeCell ref="A21:B21"/>
    <mergeCell ref="I6:J6"/>
    <mergeCell ref="A8:B8"/>
    <mergeCell ref="A9:B9"/>
    <mergeCell ref="A10:B10"/>
    <mergeCell ref="A16:B16"/>
    <mergeCell ref="A18:B18"/>
    <mergeCell ref="A22:B22"/>
    <mergeCell ref="A23:B23"/>
    <mergeCell ref="A24:B24"/>
    <mergeCell ref="A37:B37"/>
    <mergeCell ref="A36:B36"/>
    <mergeCell ref="A25:B25"/>
    <mergeCell ref="A26:B26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L82:N82"/>
    <mergeCell ref="A39:B39"/>
    <mergeCell ref="A42:N42"/>
    <mergeCell ref="A43:A44"/>
    <mergeCell ref="B43:C43"/>
    <mergeCell ref="D43:E43"/>
    <mergeCell ref="F43:G43"/>
    <mergeCell ref="H43:I43"/>
    <mergeCell ref="J43:K43"/>
    <mergeCell ref="L43:N43"/>
    <mergeCell ref="A78:N78"/>
    <mergeCell ref="A79:A80"/>
    <mergeCell ref="B79:C79"/>
    <mergeCell ref="D79:E79"/>
    <mergeCell ref="F79:H79"/>
    <mergeCell ref="I79:K79"/>
  </mergeCells>
  <printOptions/>
  <pageMargins left="0.72" right="0.23" top="0.59" bottom="0.3" header="0.56" footer="0.36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84" zoomScaleNormal="84" zoomScaleSheetLayoutView="100" zoomScalePageLayoutView="68" workbookViewId="0" topLeftCell="A1">
      <selection activeCell="J2" sqref="J2:M2"/>
    </sheetView>
  </sheetViews>
  <sheetFormatPr defaultColWidth="9.00390625" defaultRowHeight="12.75"/>
  <cols>
    <col min="1" max="1" width="44.75390625" style="0" customWidth="1"/>
    <col min="2" max="2" width="13.25390625" style="0" customWidth="1"/>
    <col min="3" max="3" width="10.75390625" style="0" customWidth="1"/>
    <col min="4" max="8" width="11.75390625" style="0" customWidth="1"/>
    <col min="9" max="9" width="15.875" style="0" customWidth="1"/>
    <col min="10" max="11" width="11.75390625" style="0" customWidth="1"/>
    <col min="12" max="12" width="11.625" style="0" customWidth="1"/>
    <col min="13" max="13" width="11.25390625" style="0" customWidth="1"/>
    <col min="14" max="14" width="12.125" style="0" customWidth="1"/>
  </cols>
  <sheetData>
    <row r="1" spans="1:14" s="13" customFormat="1" ht="9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89"/>
      <c r="L1" s="189"/>
      <c r="M1" s="189"/>
      <c r="N1" s="189"/>
    </row>
    <row r="2" spans="1:14" s="13" customFormat="1" ht="77.25" customHeight="1">
      <c r="A2" s="35"/>
      <c r="B2" s="35"/>
      <c r="C2" s="35"/>
      <c r="D2" s="35"/>
      <c r="E2" s="35"/>
      <c r="F2" s="35"/>
      <c r="G2" s="35"/>
      <c r="H2" s="35"/>
      <c r="I2" s="35"/>
      <c r="J2" s="187" t="s">
        <v>99</v>
      </c>
      <c r="K2" s="188"/>
      <c r="L2" s="188"/>
      <c r="M2" s="188"/>
      <c r="N2" s="36"/>
    </row>
    <row r="3" spans="1:14" ht="57.75" customHeight="1" thickBot="1">
      <c r="A3" s="190" t="s">
        <v>95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37"/>
    </row>
    <row r="4" spans="1:14" ht="12.75">
      <c r="A4" s="173" t="s">
        <v>1</v>
      </c>
      <c r="B4" s="174"/>
      <c r="C4" s="179" t="s">
        <v>75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37"/>
    </row>
    <row r="5" spans="1:14" ht="12.75">
      <c r="A5" s="175"/>
      <c r="B5" s="176"/>
      <c r="C5" s="160" t="s">
        <v>2</v>
      </c>
      <c r="D5" s="160"/>
      <c r="E5" s="160" t="s">
        <v>6</v>
      </c>
      <c r="F5" s="160"/>
      <c r="G5" s="160" t="s">
        <v>7</v>
      </c>
      <c r="H5" s="160"/>
      <c r="I5" s="160" t="s">
        <v>8</v>
      </c>
      <c r="J5" s="160"/>
      <c r="K5" s="160" t="s">
        <v>9</v>
      </c>
      <c r="L5" s="160"/>
      <c r="M5" s="160"/>
      <c r="N5" s="37"/>
    </row>
    <row r="6" spans="1:14" ht="13.5" thickBot="1">
      <c r="A6" s="177"/>
      <c r="B6" s="178"/>
      <c r="C6" s="39" t="s">
        <v>4</v>
      </c>
      <c r="D6" s="39" t="s">
        <v>5</v>
      </c>
      <c r="E6" s="39" t="s">
        <v>4</v>
      </c>
      <c r="F6" s="39" t="s">
        <v>5</v>
      </c>
      <c r="G6" s="39" t="s">
        <v>4</v>
      </c>
      <c r="H6" s="39" t="s">
        <v>5</v>
      </c>
      <c r="I6" s="39" t="s">
        <v>4</v>
      </c>
      <c r="J6" s="39" t="s">
        <v>5</v>
      </c>
      <c r="K6" s="39" t="s">
        <v>4</v>
      </c>
      <c r="L6" s="39" t="s">
        <v>10</v>
      </c>
      <c r="M6" s="39" t="s">
        <v>5</v>
      </c>
      <c r="N6" s="37"/>
    </row>
    <row r="7" spans="1:14" ht="15.75" customHeight="1">
      <c r="A7" s="191" t="s">
        <v>0</v>
      </c>
      <c r="B7" s="19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7"/>
    </row>
    <row r="8" spans="1:14" s="14" customFormat="1" ht="18.75" customHeight="1">
      <c r="A8" s="193" t="s">
        <v>82</v>
      </c>
      <c r="B8" s="194"/>
      <c r="C8" s="15">
        <v>2</v>
      </c>
      <c r="D8" s="71">
        <v>35</v>
      </c>
      <c r="E8" s="15">
        <v>1</v>
      </c>
      <c r="F8" s="15">
        <v>29</v>
      </c>
      <c r="G8" s="15">
        <v>2</v>
      </c>
      <c r="H8" s="15">
        <v>46</v>
      </c>
      <c r="I8" s="15">
        <v>2</v>
      </c>
      <c r="J8" s="15">
        <v>52</v>
      </c>
      <c r="K8" s="41">
        <f>C8+E8+G8+I8</f>
        <v>7</v>
      </c>
      <c r="L8" s="41">
        <f>K8</f>
        <v>7</v>
      </c>
      <c r="M8" s="45">
        <f>D8+F8+H8+J8</f>
        <v>162</v>
      </c>
      <c r="N8" s="42"/>
    </row>
    <row r="9" spans="1:14" s="14" customFormat="1" ht="18.75" customHeight="1">
      <c r="A9" s="69" t="s">
        <v>84</v>
      </c>
      <c r="B9" s="70"/>
      <c r="C9" s="15"/>
      <c r="D9" s="109"/>
      <c r="E9" s="15">
        <v>1</v>
      </c>
      <c r="F9" s="109">
        <v>7</v>
      </c>
      <c r="G9" s="15">
        <v>1</v>
      </c>
      <c r="H9" s="15">
        <v>6</v>
      </c>
      <c r="I9" s="15">
        <v>1</v>
      </c>
      <c r="J9" s="15">
        <v>7</v>
      </c>
      <c r="K9" s="41">
        <f>C9+E9+G9+I9</f>
        <v>3</v>
      </c>
      <c r="L9" s="41">
        <f>K9</f>
        <v>3</v>
      </c>
      <c r="M9" s="45">
        <f>D9+F9+H9+J9</f>
        <v>20</v>
      </c>
      <c r="N9" s="42"/>
    </row>
    <row r="10" spans="1:14" s="14" customFormat="1" ht="16.5" customHeight="1">
      <c r="A10" s="195" t="s">
        <v>85</v>
      </c>
      <c r="B10" s="196"/>
      <c r="C10" s="15">
        <v>1</v>
      </c>
      <c r="D10" s="71">
        <v>22</v>
      </c>
      <c r="E10" s="15">
        <v>2</v>
      </c>
      <c r="F10" s="15">
        <v>34</v>
      </c>
      <c r="G10" s="15">
        <v>2</v>
      </c>
      <c r="H10" s="15">
        <v>33</v>
      </c>
      <c r="I10" s="15">
        <v>2</v>
      </c>
      <c r="J10" s="15">
        <v>42</v>
      </c>
      <c r="K10" s="41">
        <f>C10+E10+G10+I10</f>
        <v>7</v>
      </c>
      <c r="L10" s="41">
        <f>K10</f>
        <v>7</v>
      </c>
      <c r="M10" s="45">
        <f>D10+F10+H10+J10</f>
        <v>131</v>
      </c>
      <c r="N10" s="42"/>
    </row>
    <row r="11" spans="1:14" s="14" customFormat="1" ht="16.5" customHeight="1">
      <c r="A11" s="197" t="s">
        <v>11</v>
      </c>
      <c r="B11" s="198"/>
      <c r="C11" s="76">
        <f aca="true" t="shared" si="0" ref="C11:M11">SUM(C8:C10)</f>
        <v>3</v>
      </c>
      <c r="D11" s="76">
        <f t="shared" si="0"/>
        <v>57</v>
      </c>
      <c r="E11" s="76">
        <f t="shared" si="0"/>
        <v>4</v>
      </c>
      <c r="F11" s="76">
        <f t="shared" si="0"/>
        <v>70</v>
      </c>
      <c r="G11" s="76">
        <f>SUM(G8:G10)</f>
        <v>5</v>
      </c>
      <c r="H11" s="76">
        <f>SUM(H8:H10)</f>
        <v>85</v>
      </c>
      <c r="I11" s="76">
        <f>SUM(I8:I10)</f>
        <v>5</v>
      </c>
      <c r="J11" s="76">
        <f>SUM(J8:J10)</f>
        <v>101</v>
      </c>
      <c r="K11" s="76">
        <f t="shared" si="0"/>
        <v>17</v>
      </c>
      <c r="L11" s="76">
        <f t="shared" si="0"/>
        <v>17</v>
      </c>
      <c r="M11" s="76">
        <f t="shared" si="0"/>
        <v>313</v>
      </c>
      <c r="N11" s="42"/>
    </row>
    <row r="12" spans="1:14" ht="16.5" customHeight="1">
      <c r="A12" s="185"/>
      <c r="B12" s="1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7"/>
    </row>
    <row r="13" spans="1:14" s="14" customFormat="1" ht="16.5" customHeight="1">
      <c r="A13" s="185" t="s">
        <v>12</v>
      </c>
      <c r="B13" s="186"/>
      <c r="C13" s="85"/>
      <c r="D13" s="88"/>
      <c r="E13" s="85"/>
      <c r="F13" s="88"/>
      <c r="G13" s="85"/>
      <c r="H13" s="89"/>
      <c r="I13" s="85"/>
      <c r="J13" s="88"/>
      <c r="K13" s="86"/>
      <c r="L13" s="86"/>
      <c r="M13" s="87"/>
      <c r="N13" s="42"/>
    </row>
    <row r="14" spans="1:14" s="14" customFormat="1" ht="16.5" customHeight="1">
      <c r="A14" s="199" t="s">
        <v>76</v>
      </c>
      <c r="B14" s="200"/>
      <c r="C14" s="15">
        <v>1</v>
      </c>
      <c r="D14" s="116">
        <v>10</v>
      </c>
      <c r="E14" s="15">
        <v>1</v>
      </c>
      <c r="F14" s="109">
        <v>5</v>
      </c>
      <c r="G14" s="15"/>
      <c r="H14" s="111">
        <v>1</v>
      </c>
      <c r="I14" s="15"/>
      <c r="J14" s="114">
        <v>1</v>
      </c>
      <c r="K14" s="41">
        <f aca="true" t="shared" si="1" ref="K14:K22">C14+E14+G14+I14</f>
        <v>2</v>
      </c>
      <c r="L14" s="41">
        <f aca="true" t="shared" si="2" ref="L14:L26">K14</f>
        <v>2</v>
      </c>
      <c r="M14" s="45">
        <f aca="true" t="shared" si="3" ref="M14:M22">D14+F14+H14+J14</f>
        <v>17</v>
      </c>
      <c r="N14" s="42"/>
    </row>
    <row r="15" spans="1:14" s="14" customFormat="1" ht="16.5" customHeight="1">
      <c r="A15" s="201" t="s">
        <v>86</v>
      </c>
      <c r="B15" s="202"/>
      <c r="C15" s="71">
        <v>1</v>
      </c>
      <c r="D15" s="67">
        <v>5</v>
      </c>
      <c r="E15" s="67">
        <v>1</v>
      </c>
      <c r="F15" s="67">
        <v>9</v>
      </c>
      <c r="G15" s="67">
        <v>1</v>
      </c>
      <c r="H15" s="67">
        <v>8</v>
      </c>
      <c r="I15" s="67">
        <v>1</v>
      </c>
      <c r="J15" s="67">
        <v>8</v>
      </c>
      <c r="K15" s="41">
        <f t="shared" si="1"/>
        <v>4</v>
      </c>
      <c r="L15" s="41">
        <f t="shared" si="2"/>
        <v>4</v>
      </c>
      <c r="M15" s="45">
        <f t="shared" si="3"/>
        <v>30</v>
      </c>
      <c r="N15" s="42"/>
    </row>
    <row r="16" spans="1:14" s="14" customFormat="1" ht="16.5" customHeight="1">
      <c r="A16" s="201" t="s">
        <v>79</v>
      </c>
      <c r="B16" s="202"/>
      <c r="C16" s="71">
        <v>1</v>
      </c>
      <c r="D16" s="67">
        <v>15</v>
      </c>
      <c r="E16" s="67">
        <v>1</v>
      </c>
      <c r="F16" s="67">
        <v>13</v>
      </c>
      <c r="G16" s="67">
        <v>1</v>
      </c>
      <c r="H16" s="67">
        <v>10</v>
      </c>
      <c r="I16" s="67">
        <v>1</v>
      </c>
      <c r="J16" s="67">
        <v>16</v>
      </c>
      <c r="K16" s="41">
        <f t="shared" si="1"/>
        <v>4</v>
      </c>
      <c r="L16" s="41">
        <f t="shared" si="2"/>
        <v>4</v>
      </c>
      <c r="M16" s="45">
        <f t="shared" si="3"/>
        <v>54</v>
      </c>
      <c r="N16" s="42"/>
    </row>
    <row r="17" spans="1:14" s="14" customFormat="1" ht="16.5" customHeight="1">
      <c r="A17" s="201" t="s">
        <v>87</v>
      </c>
      <c r="B17" s="202"/>
      <c r="C17" s="71">
        <v>1</v>
      </c>
      <c r="D17" s="67">
        <v>6</v>
      </c>
      <c r="E17" s="67">
        <v>1</v>
      </c>
      <c r="F17" s="108">
        <v>5</v>
      </c>
      <c r="G17" s="67">
        <v>1</v>
      </c>
      <c r="H17" s="67">
        <v>8</v>
      </c>
      <c r="I17" s="67">
        <v>1</v>
      </c>
      <c r="J17" s="67">
        <v>11</v>
      </c>
      <c r="K17" s="41">
        <f>C17+E17+G17+I17</f>
        <v>4</v>
      </c>
      <c r="L17" s="41">
        <f>K17</f>
        <v>4</v>
      </c>
      <c r="M17" s="45">
        <f>D17+F17+H17+J17</f>
        <v>30</v>
      </c>
      <c r="N17" s="42"/>
    </row>
    <row r="18" spans="1:14" s="14" customFormat="1" ht="16.5" customHeight="1">
      <c r="A18" s="201" t="s">
        <v>77</v>
      </c>
      <c r="B18" s="202"/>
      <c r="C18" s="71">
        <v>1</v>
      </c>
      <c r="D18" s="67">
        <v>9</v>
      </c>
      <c r="E18" s="67">
        <v>1</v>
      </c>
      <c r="F18" s="67">
        <v>16</v>
      </c>
      <c r="G18" s="67">
        <v>1</v>
      </c>
      <c r="H18" s="67">
        <v>12</v>
      </c>
      <c r="I18" s="67">
        <v>1</v>
      </c>
      <c r="J18" s="67">
        <v>12</v>
      </c>
      <c r="K18" s="41">
        <f t="shared" si="1"/>
        <v>4</v>
      </c>
      <c r="L18" s="41">
        <f t="shared" si="2"/>
        <v>4</v>
      </c>
      <c r="M18" s="45">
        <f t="shared" si="3"/>
        <v>49</v>
      </c>
      <c r="N18" s="42"/>
    </row>
    <row r="19" spans="1:14" s="14" customFormat="1" ht="16.5" customHeight="1">
      <c r="A19" s="201" t="s">
        <v>88</v>
      </c>
      <c r="B19" s="202"/>
      <c r="C19" s="71">
        <v>1</v>
      </c>
      <c r="D19" s="67">
        <v>8</v>
      </c>
      <c r="E19" s="67">
        <v>1</v>
      </c>
      <c r="F19" s="67">
        <v>7</v>
      </c>
      <c r="G19" s="67">
        <v>1</v>
      </c>
      <c r="H19" s="67">
        <v>13</v>
      </c>
      <c r="I19" s="67">
        <v>1</v>
      </c>
      <c r="J19" s="67">
        <v>13</v>
      </c>
      <c r="K19" s="41">
        <f t="shared" si="1"/>
        <v>4</v>
      </c>
      <c r="L19" s="41">
        <f t="shared" si="2"/>
        <v>4</v>
      </c>
      <c r="M19" s="45">
        <f t="shared" si="3"/>
        <v>41</v>
      </c>
      <c r="N19" s="42"/>
    </row>
    <row r="20" spans="1:14" s="14" customFormat="1" ht="16.5" customHeight="1">
      <c r="A20" s="201" t="s">
        <v>89</v>
      </c>
      <c r="B20" s="202"/>
      <c r="C20" s="71">
        <v>1</v>
      </c>
      <c r="D20" s="67">
        <v>7</v>
      </c>
      <c r="E20" s="67">
        <v>1</v>
      </c>
      <c r="F20" s="67">
        <v>7</v>
      </c>
      <c r="G20" s="67">
        <v>1</v>
      </c>
      <c r="H20" s="67">
        <v>9</v>
      </c>
      <c r="I20" s="67">
        <v>1</v>
      </c>
      <c r="J20" s="67">
        <v>9</v>
      </c>
      <c r="K20" s="41">
        <f t="shared" si="1"/>
        <v>4</v>
      </c>
      <c r="L20" s="41">
        <f t="shared" si="2"/>
        <v>4</v>
      </c>
      <c r="M20" s="45">
        <f t="shared" si="3"/>
        <v>32</v>
      </c>
      <c r="N20" s="42"/>
    </row>
    <row r="21" spans="1:14" s="14" customFormat="1" ht="16.5" customHeight="1">
      <c r="A21" s="201" t="s">
        <v>90</v>
      </c>
      <c r="B21" s="202"/>
      <c r="C21" s="71"/>
      <c r="D21" s="111">
        <v>4</v>
      </c>
      <c r="E21" s="67"/>
      <c r="F21" s="67"/>
      <c r="G21" s="67">
        <v>1</v>
      </c>
      <c r="H21" s="73">
        <v>8</v>
      </c>
      <c r="I21" s="67">
        <v>1</v>
      </c>
      <c r="J21" s="108">
        <v>6</v>
      </c>
      <c r="K21" s="41">
        <f>C21+E21+G21+I21</f>
        <v>2</v>
      </c>
      <c r="L21" s="41">
        <f t="shared" si="2"/>
        <v>2</v>
      </c>
      <c r="M21" s="45">
        <f t="shared" si="3"/>
        <v>18</v>
      </c>
      <c r="N21" s="42"/>
    </row>
    <row r="22" spans="1:14" s="14" customFormat="1" ht="16.5" customHeight="1">
      <c r="A22" s="195" t="s">
        <v>91</v>
      </c>
      <c r="B22" s="196"/>
      <c r="C22" s="71">
        <v>1</v>
      </c>
      <c r="D22" s="67">
        <v>6</v>
      </c>
      <c r="E22" s="67">
        <v>1</v>
      </c>
      <c r="F22" s="67">
        <v>12</v>
      </c>
      <c r="G22" s="67">
        <v>1</v>
      </c>
      <c r="H22" s="67">
        <v>7</v>
      </c>
      <c r="I22" s="67">
        <v>1</v>
      </c>
      <c r="J22" s="67">
        <v>13</v>
      </c>
      <c r="K22" s="41">
        <f t="shared" si="1"/>
        <v>4</v>
      </c>
      <c r="L22" s="41">
        <f t="shared" si="2"/>
        <v>4</v>
      </c>
      <c r="M22" s="45">
        <f t="shared" si="3"/>
        <v>38</v>
      </c>
      <c r="N22" s="42"/>
    </row>
    <row r="23" spans="1:14" s="14" customFormat="1" ht="16.5" customHeight="1">
      <c r="A23" s="69"/>
      <c r="B23" s="70"/>
      <c r="C23" s="71"/>
      <c r="D23" s="67"/>
      <c r="E23" s="67"/>
      <c r="F23" s="67"/>
      <c r="G23" s="67"/>
      <c r="H23" s="67"/>
      <c r="I23" s="67"/>
      <c r="J23" s="67"/>
      <c r="K23" s="41"/>
      <c r="L23" s="41"/>
      <c r="M23" s="45"/>
      <c r="N23" s="42"/>
    </row>
    <row r="24" spans="1:14" s="14" customFormat="1" ht="16.5" customHeight="1">
      <c r="A24" s="201" t="s">
        <v>78</v>
      </c>
      <c r="B24" s="202"/>
      <c r="C24" s="71">
        <v>1</v>
      </c>
      <c r="D24" s="67">
        <v>6</v>
      </c>
      <c r="E24" s="67">
        <v>1</v>
      </c>
      <c r="F24" s="67">
        <v>7</v>
      </c>
      <c r="G24" s="67">
        <v>1</v>
      </c>
      <c r="H24" s="67">
        <v>6</v>
      </c>
      <c r="I24" s="67">
        <v>1</v>
      </c>
      <c r="J24" s="67">
        <v>9</v>
      </c>
      <c r="K24" s="41">
        <f>C24+E24+G24+I24</f>
        <v>4</v>
      </c>
      <c r="L24" s="41">
        <f t="shared" si="2"/>
        <v>4</v>
      </c>
      <c r="M24" s="45">
        <f>D24+F24+H24+J24</f>
        <v>28</v>
      </c>
      <c r="N24" s="42"/>
    </row>
    <row r="25" spans="1:14" s="14" customFormat="1" ht="16.5" customHeight="1">
      <c r="A25" s="201" t="s">
        <v>80</v>
      </c>
      <c r="B25" s="202"/>
      <c r="C25" s="71">
        <v>1</v>
      </c>
      <c r="D25" s="108">
        <v>6</v>
      </c>
      <c r="E25" s="67"/>
      <c r="F25" s="67"/>
      <c r="G25" s="67">
        <v>1</v>
      </c>
      <c r="H25" s="108">
        <v>5</v>
      </c>
      <c r="I25" s="67">
        <v>1</v>
      </c>
      <c r="J25" s="67">
        <v>7</v>
      </c>
      <c r="K25" s="41">
        <f>C25+E25+G25+I25</f>
        <v>3</v>
      </c>
      <c r="L25" s="41">
        <f t="shared" si="2"/>
        <v>3</v>
      </c>
      <c r="M25" s="45">
        <f>D25+F25+H25+J25</f>
        <v>18</v>
      </c>
      <c r="N25" s="42"/>
    </row>
    <row r="26" spans="1:14" s="14" customFormat="1" ht="16.5" customHeight="1">
      <c r="A26" s="201" t="s">
        <v>81</v>
      </c>
      <c r="B26" s="202"/>
      <c r="C26" s="71">
        <v>1</v>
      </c>
      <c r="D26" s="67">
        <v>5</v>
      </c>
      <c r="E26" s="67">
        <v>1</v>
      </c>
      <c r="F26" s="67">
        <v>5</v>
      </c>
      <c r="G26" s="67">
        <v>1</v>
      </c>
      <c r="H26" s="67">
        <v>9</v>
      </c>
      <c r="I26" s="67">
        <v>1</v>
      </c>
      <c r="J26" s="67">
        <v>6</v>
      </c>
      <c r="K26" s="41">
        <f>C26+E26+G26+I26</f>
        <v>4</v>
      </c>
      <c r="L26" s="41">
        <f t="shared" si="2"/>
        <v>4</v>
      </c>
      <c r="M26" s="45">
        <f>D26+F26+H26+J26</f>
        <v>25</v>
      </c>
      <c r="N26" s="42"/>
    </row>
    <row r="27" spans="1:14" s="14" customFormat="1" ht="16.5" customHeight="1">
      <c r="A27" s="195" t="s">
        <v>92</v>
      </c>
      <c r="B27" s="196"/>
      <c r="C27" s="41">
        <v>1</v>
      </c>
      <c r="D27" s="41">
        <v>6</v>
      </c>
      <c r="E27" s="41">
        <v>1</v>
      </c>
      <c r="F27" s="41">
        <v>5</v>
      </c>
      <c r="G27" s="41">
        <v>1</v>
      </c>
      <c r="H27" s="72">
        <v>6</v>
      </c>
      <c r="I27" s="41">
        <v>1</v>
      </c>
      <c r="J27" s="110">
        <v>8</v>
      </c>
      <c r="K27" s="41">
        <f>C27+E27+G27+I27</f>
        <v>4</v>
      </c>
      <c r="L27" s="41">
        <f>K27</f>
        <v>4</v>
      </c>
      <c r="M27" s="45">
        <f>D27+F27+H27+J27</f>
        <v>25</v>
      </c>
      <c r="N27" s="42"/>
    </row>
    <row r="28" spans="1:14" s="14" customFormat="1" ht="16.5" customHeight="1">
      <c r="A28" s="169"/>
      <c r="B28" s="170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42"/>
    </row>
    <row r="29" spans="1:14" s="14" customFormat="1" ht="16.5" customHeight="1">
      <c r="A29" s="167"/>
      <c r="B29" s="168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42"/>
    </row>
    <row r="30" spans="1:14" s="21" customFormat="1" ht="16.5" customHeight="1">
      <c r="A30" s="206" t="s">
        <v>13</v>
      </c>
      <c r="B30" s="207"/>
      <c r="C30" s="77">
        <f aca="true" t="shared" si="4" ref="C30:M30">SUM(C13:C29)</f>
        <v>12</v>
      </c>
      <c r="D30" s="77">
        <f t="shared" si="4"/>
        <v>93</v>
      </c>
      <c r="E30" s="77">
        <f t="shared" si="4"/>
        <v>11</v>
      </c>
      <c r="F30" s="77">
        <f t="shared" si="4"/>
        <v>91</v>
      </c>
      <c r="G30" s="77">
        <f t="shared" si="4"/>
        <v>12</v>
      </c>
      <c r="H30" s="77">
        <f t="shared" si="4"/>
        <v>102</v>
      </c>
      <c r="I30" s="77">
        <f t="shared" si="4"/>
        <v>12</v>
      </c>
      <c r="J30" s="77">
        <f t="shared" si="4"/>
        <v>119</v>
      </c>
      <c r="K30" s="77">
        <f t="shared" si="4"/>
        <v>47</v>
      </c>
      <c r="L30" s="77">
        <f t="shared" si="4"/>
        <v>47</v>
      </c>
      <c r="M30" s="77">
        <f t="shared" si="4"/>
        <v>405</v>
      </c>
      <c r="N30" s="47"/>
    </row>
    <row r="31" spans="1:14" s="21" customFormat="1" ht="16.5" customHeight="1" thickBot="1">
      <c r="A31" s="204" t="s">
        <v>94</v>
      </c>
      <c r="B31" s="205"/>
      <c r="C31" s="84">
        <f aca="true" t="shared" si="5" ref="C31:M31">SUM(C11,C30)</f>
        <v>15</v>
      </c>
      <c r="D31" s="84">
        <f t="shared" si="5"/>
        <v>150</v>
      </c>
      <c r="E31" s="84">
        <f t="shared" si="5"/>
        <v>15</v>
      </c>
      <c r="F31" s="84">
        <f t="shared" si="5"/>
        <v>161</v>
      </c>
      <c r="G31" s="84">
        <f t="shared" si="5"/>
        <v>17</v>
      </c>
      <c r="H31" s="84">
        <f t="shared" si="5"/>
        <v>187</v>
      </c>
      <c r="I31" s="84">
        <f t="shared" si="5"/>
        <v>17</v>
      </c>
      <c r="J31" s="84">
        <f t="shared" si="5"/>
        <v>220</v>
      </c>
      <c r="K31" s="84">
        <f t="shared" si="5"/>
        <v>64</v>
      </c>
      <c r="L31" s="84">
        <f t="shared" si="5"/>
        <v>64</v>
      </c>
      <c r="M31" s="84">
        <f t="shared" si="5"/>
        <v>718</v>
      </c>
      <c r="N31" s="47"/>
    </row>
    <row r="32" spans="1:14" ht="25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>
      <c r="A33" s="158" t="s">
        <v>96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4" ht="12.75">
      <c r="A34" s="159" t="s">
        <v>16</v>
      </c>
      <c r="B34" s="160" t="s">
        <v>15</v>
      </c>
      <c r="C34" s="160"/>
      <c r="D34" s="160" t="s">
        <v>17</v>
      </c>
      <c r="E34" s="160"/>
      <c r="F34" s="160" t="s">
        <v>18</v>
      </c>
      <c r="G34" s="160"/>
      <c r="H34" s="160" t="s">
        <v>19</v>
      </c>
      <c r="I34" s="160"/>
      <c r="J34" s="160" t="s">
        <v>20</v>
      </c>
      <c r="K34" s="160"/>
      <c r="L34" s="160" t="s">
        <v>21</v>
      </c>
      <c r="M34" s="160"/>
      <c r="N34" s="160"/>
    </row>
    <row r="35" spans="1:14" ht="12.75">
      <c r="A35" s="160"/>
      <c r="B35" s="38" t="s">
        <v>4</v>
      </c>
      <c r="C35" s="38" t="s">
        <v>5</v>
      </c>
      <c r="D35" s="38" t="s">
        <v>4</v>
      </c>
      <c r="E35" s="38" t="s">
        <v>5</v>
      </c>
      <c r="F35" s="38" t="s">
        <v>4</v>
      </c>
      <c r="G35" s="38" t="s">
        <v>5</v>
      </c>
      <c r="H35" s="38" t="s">
        <v>4</v>
      </c>
      <c r="I35" s="38" t="s">
        <v>5</v>
      </c>
      <c r="J35" s="38" t="s">
        <v>4</v>
      </c>
      <c r="K35" s="38" t="s">
        <v>5</v>
      </c>
      <c r="L35" s="38" t="s">
        <v>4</v>
      </c>
      <c r="M35" s="38" t="s">
        <v>10</v>
      </c>
      <c r="N35" s="38" t="s">
        <v>5</v>
      </c>
    </row>
    <row r="36" spans="1:14" ht="15">
      <c r="A36" s="99" t="s">
        <v>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5.75">
      <c r="A37" s="117" t="s">
        <v>83</v>
      </c>
      <c r="B37" s="15">
        <v>2</v>
      </c>
      <c r="C37" s="15">
        <v>44</v>
      </c>
      <c r="D37" s="15">
        <v>2</v>
      </c>
      <c r="E37" s="15">
        <v>48</v>
      </c>
      <c r="F37" s="15">
        <v>2</v>
      </c>
      <c r="G37" s="15">
        <v>57</v>
      </c>
      <c r="H37" s="15">
        <v>2</v>
      </c>
      <c r="I37" s="15">
        <v>39</v>
      </c>
      <c r="J37" s="15">
        <v>2</v>
      </c>
      <c r="K37" s="15">
        <v>42</v>
      </c>
      <c r="L37" s="41">
        <f>B37+D37+F37+H37+J37</f>
        <v>10</v>
      </c>
      <c r="M37" s="41">
        <f>L37</f>
        <v>10</v>
      </c>
      <c r="N37" s="45">
        <f>C37+E37+G37+I37+K37</f>
        <v>230</v>
      </c>
    </row>
    <row r="38" spans="1:14" ht="15.75">
      <c r="A38" s="118" t="s">
        <v>84</v>
      </c>
      <c r="B38" s="15">
        <v>1</v>
      </c>
      <c r="C38" s="73">
        <v>8</v>
      </c>
      <c r="D38" s="15">
        <v>1</v>
      </c>
      <c r="E38" s="108">
        <v>9</v>
      </c>
      <c r="F38" s="15">
        <v>1</v>
      </c>
      <c r="G38" s="109">
        <v>7</v>
      </c>
      <c r="H38" s="15">
        <v>1</v>
      </c>
      <c r="I38" s="15">
        <v>6</v>
      </c>
      <c r="J38" s="15">
        <v>1</v>
      </c>
      <c r="K38" s="15">
        <v>6</v>
      </c>
      <c r="L38" s="41">
        <f>B38+D38+F38+H38+J38</f>
        <v>5</v>
      </c>
      <c r="M38" s="41">
        <f>L38</f>
        <v>5</v>
      </c>
      <c r="N38" s="45">
        <f>C38+E38+G38+I38+K38</f>
        <v>36</v>
      </c>
    </row>
    <row r="39" spans="1:14" ht="15.75">
      <c r="A39" s="117" t="s">
        <v>85</v>
      </c>
      <c r="B39" s="41">
        <v>2</v>
      </c>
      <c r="C39" s="41">
        <v>46</v>
      </c>
      <c r="D39" s="41">
        <v>2</v>
      </c>
      <c r="E39" s="41">
        <v>39</v>
      </c>
      <c r="F39" s="41">
        <v>2</v>
      </c>
      <c r="G39" s="41">
        <v>39</v>
      </c>
      <c r="H39" s="41">
        <v>2</v>
      </c>
      <c r="I39" s="41">
        <v>46</v>
      </c>
      <c r="J39" s="41">
        <v>2</v>
      </c>
      <c r="K39" s="41">
        <v>32</v>
      </c>
      <c r="L39" s="41">
        <f>B39+D39+F39+H39+J39</f>
        <v>10</v>
      </c>
      <c r="M39" s="41">
        <f>L39</f>
        <v>10</v>
      </c>
      <c r="N39" s="45">
        <f>C39+E39+G39+I39+K39</f>
        <v>202</v>
      </c>
    </row>
    <row r="40" spans="1:14" ht="15.75">
      <c r="A40" s="100" t="s">
        <v>11</v>
      </c>
      <c r="B40" s="76">
        <f aca="true" t="shared" si="6" ref="B40:N40">SUM(B37:B39)</f>
        <v>5</v>
      </c>
      <c r="C40" s="76">
        <f t="shared" si="6"/>
        <v>98</v>
      </c>
      <c r="D40" s="76">
        <f t="shared" si="6"/>
        <v>5</v>
      </c>
      <c r="E40" s="76">
        <f t="shared" si="6"/>
        <v>96</v>
      </c>
      <c r="F40" s="76">
        <f t="shared" si="6"/>
        <v>5</v>
      </c>
      <c r="G40" s="76">
        <f t="shared" si="6"/>
        <v>103</v>
      </c>
      <c r="H40" s="76">
        <f t="shared" si="6"/>
        <v>5</v>
      </c>
      <c r="I40" s="76">
        <f t="shared" si="6"/>
        <v>91</v>
      </c>
      <c r="J40" s="76">
        <f t="shared" si="6"/>
        <v>5</v>
      </c>
      <c r="K40" s="76">
        <f t="shared" si="6"/>
        <v>80</v>
      </c>
      <c r="L40" s="76">
        <f t="shared" si="6"/>
        <v>25</v>
      </c>
      <c r="M40" s="76">
        <f t="shared" si="6"/>
        <v>25</v>
      </c>
      <c r="N40" s="76">
        <f t="shared" si="6"/>
        <v>468</v>
      </c>
    </row>
    <row r="41" spans="1:14" ht="15.7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ht="15.75">
      <c r="A42" s="105" t="s">
        <v>12</v>
      </c>
      <c r="B42" s="85"/>
      <c r="C42" s="89"/>
      <c r="D42" s="90"/>
      <c r="E42" s="89"/>
      <c r="F42" s="90"/>
      <c r="G42" s="88"/>
      <c r="H42" s="90"/>
      <c r="I42" s="88"/>
      <c r="J42" s="90"/>
      <c r="K42" s="89"/>
      <c r="L42" s="91"/>
      <c r="M42" s="91"/>
      <c r="N42" s="87"/>
    </row>
    <row r="43" spans="1:14" ht="15.75">
      <c r="A43" s="120" t="s">
        <v>76</v>
      </c>
      <c r="B43" s="15">
        <v>1</v>
      </c>
      <c r="C43" s="71">
        <v>7</v>
      </c>
      <c r="D43" s="71">
        <v>1</v>
      </c>
      <c r="E43" s="109">
        <v>7</v>
      </c>
      <c r="F43" s="71">
        <v>1</v>
      </c>
      <c r="G43" s="71">
        <v>5</v>
      </c>
      <c r="H43" s="71">
        <v>1</v>
      </c>
      <c r="I43" s="71">
        <v>9</v>
      </c>
      <c r="J43" s="71">
        <v>1</v>
      </c>
      <c r="K43" s="71">
        <v>7</v>
      </c>
      <c r="L43" s="72">
        <f>B43+D43+F43+H43+J43</f>
        <v>5</v>
      </c>
      <c r="M43" s="72">
        <f aca="true" t="shared" si="7" ref="M43:M55">L43</f>
        <v>5</v>
      </c>
      <c r="N43" s="45">
        <f>C43+E43+G43+I43+K43</f>
        <v>35</v>
      </c>
    </row>
    <row r="44" spans="1:14" ht="15.75">
      <c r="A44" s="102" t="s">
        <v>86</v>
      </c>
      <c r="B44" s="15">
        <v>1</v>
      </c>
      <c r="C44" s="71">
        <v>7</v>
      </c>
      <c r="D44" s="71">
        <v>1</v>
      </c>
      <c r="E44" s="67">
        <v>10</v>
      </c>
      <c r="F44" s="71">
        <v>1</v>
      </c>
      <c r="G44" s="67">
        <v>7</v>
      </c>
      <c r="H44" s="71">
        <v>1</v>
      </c>
      <c r="I44" s="67">
        <v>9</v>
      </c>
      <c r="J44" s="71">
        <v>1</v>
      </c>
      <c r="K44" s="67">
        <v>10</v>
      </c>
      <c r="L44" s="72">
        <f aca="true" t="shared" si="8" ref="L44:L51">B44+D44+F44+H44+J44</f>
        <v>5</v>
      </c>
      <c r="M44" s="72">
        <f t="shared" si="7"/>
        <v>5</v>
      </c>
      <c r="N44" s="45">
        <f aca="true" t="shared" si="9" ref="N44:N51">C44+E44+G44+I44+K44</f>
        <v>43</v>
      </c>
    </row>
    <row r="45" spans="1:14" ht="16.5" customHeight="1">
      <c r="A45" s="102" t="s">
        <v>79</v>
      </c>
      <c r="B45" s="15">
        <v>1</v>
      </c>
      <c r="C45" s="67">
        <v>13</v>
      </c>
      <c r="D45" s="71">
        <v>1</v>
      </c>
      <c r="E45" s="71">
        <v>15</v>
      </c>
      <c r="F45" s="71">
        <v>1</v>
      </c>
      <c r="G45" s="71">
        <v>14</v>
      </c>
      <c r="H45" s="71">
        <v>1</v>
      </c>
      <c r="I45" s="71">
        <v>15</v>
      </c>
      <c r="J45" s="71">
        <v>1</v>
      </c>
      <c r="K45" s="71">
        <v>9</v>
      </c>
      <c r="L45" s="72">
        <f t="shared" si="8"/>
        <v>5</v>
      </c>
      <c r="M45" s="72">
        <f t="shared" si="7"/>
        <v>5</v>
      </c>
      <c r="N45" s="45">
        <f t="shared" si="9"/>
        <v>66</v>
      </c>
    </row>
    <row r="46" spans="1:14" ht="16.5" customHeight="1">
      <c r="A46" s="102" t="s">
        <v>87</v>
      </c>
      <c r="B46" s="15">
        <v>1</v>
      </c>
      <c r="C46" s="67">
        <v>6</v>
      </c>
      <c r="D46" s="71">
        <v>1</v>
      </c>
      <c r="E46" s="71">
        <v>5</v>
      </c>
      <c r="F46" s="71">
        <v>1</v>
      </c>
      <c r="G46" s="71">
        <v>12</v>
      </c>
      <c r="H46" s="71">
        <v>1</v>
      </c>
      <c r="I46" s="73">
        <v>15</v>
      </c>
      <c r="J46" s="71">
        <v>1</v>
      </c>
      <c r="K46" s="71">
        <v>6</v>
      </c>
      <c r="L46" s="72">
        <f>B46+D46+F46+H46+J46</f>
        <v>5</v>
      </c>
      <c r="M46" s="72">
        <f>L46</f>
        <v>5</v>
      </c>
      <c r="N46" s="45">
        <f>C46+E46+G46+I46+K46</f>
        <v>44</v>
      </c>
    </row>
    <row r="47" spans="1:14" ht="15.75" customHeight="1">
      <c r="A47" s="102" t="s">
        <v>77</v>
      </c>
      <c r="B47" s="15">
        <v>1</v>
      </c>
      <c r="C47" s="71">
        <v>15</v>
      </c>
      <c r="D47" s="71">
        <v>1</v>
      </c>
      <c r="E47" s="71">
        <v>13</v>
      </c>
      <c r="F47" s="71">
        <v>1</v>
      </c>
      <c r="G47" s="71">
        <v>16</v>
      </c>
      <c r="H47" s="71">
        <v>1</v>
      </c>
      <c r="I47" s="71">
        <v>17</v>
      </c>
      <c r="J47" s="71">
        <v>1</v>
      </c>
      <c r="K47" s="71">
        <v>16</v>
      </c>
      <c r="L47" s="72">
        <f t="shared" si="8"/>
        <v>5</v>
      </c>
      <c r="M47" s="72">
        <f t="shared" si="7"/>
        <v>5</v>
      </c>
      <c r="N47" s="45">
        <f t="shared" si="9"/>
        <v>77</v>
      </c>
    </row>
    <row r="48" spans="1:14" ht="15.75">
      <c r="A48" s="102" t="s">
        <v>88</v>
      </c>
      <c r="B48" s="15">
        <v>1</v>
      </c>
      <c r="C48" s="71">
        <v>10</v>
      </c>
      <c r="D48" s="71">
        <v>1</v>
      </c>
      <c r="E48" s="67">
        <v>13</v>
      </c>
      <c r="F48" s="71">
        <v>1</v>
      </c>
      <c r="G48" s="67">
        <v>6</v>
      </c>
      <c r="H48" s="71">
        <v>1</v>
      </c>
      <c r="I48" s="67">
        <v>8</v>
      </c>
      <c r="J48" s="71">
        <v>1</v>
      </c>
      <c r="K48" s="71">
        <v>9</v>
      </c>
      <c r="L48" s="72">
        <f t="shared" si="8"/>
        <v>5</v>
      </c>
      <c r="M48" s="72">
        <f t="shared" si="7"/>
        <v>5</v>
      </c>
      <c r="N48" s="45">
        <f t="shared" si="9"/>
        <v>46</v>
      </c>
    </row>
    <row r="49" spans="1:14" ht="15.75">
      <c r="A49" s="102" t="s">
        <v>89</v>
      </c>
      <c r="B49" s="15">
        <v>1</v>
      </c>
      <c r="C49" s="71">
        <v>10</v>
      </c>
      <c r="D49" s="71">
        <v>1</v>
      </c>
      <c r="E49" s="71">
        <v>10</v>
      </c>
      <c r="F49" s="71">
        <v>1</v>
      </c>
      <c r="G49" s="71">
        <v>8</v>
      </c>
      <c r="H49" s="71">
        <v>1</v>
      </c>
      <c r="I49" s="71">
        <v>8</v>
      </c>
      <c r="J49" s="71">
        <v>1</v>
      </c>
      <c r="K49" s="71">
        <v>10</v>
      </c>
      <c r="L49" s="72">
        <f t="shared" si="8"/>
        <v>5</v>
      </c>
      <c r="M49" s="72">
        <f t="shared" si="7"/>
        <v>5</v>
      </c>
      <c r="N49" s="45">
        <f t="shared" si="9"/>
        <v>46</v>
      </c>
    </row>
    <row r="50" spans="1:14" ht="15.75">
      <c r="A50" s="102" t="s">
        <v>90</v>
      </c>
      <c r="B50" s="15">
        <v>1</v>
      </c>
      <c r="C50" s="112">
        <v>8</v>
      </c>
      <c r="D50" s="71"/>
      <c r="E50" s="111">
        <v>2</v>
      </c>
      <c r="F50" s="71">
        <v>1</v>
      </c>
      <c r="G50" s="109">
        <v>11</v>
      </c>
      <c r="H50" s="71"/>
      <c r="I50" s="113">
        <v>3</v>
      </c>
      <c r="J50" s="71">
        <v>1</v>
      </c>
      <c r="K50" s="67">
        <v>8</v>
      </c>
      <c r="L50" s="72">
        <f t="shared" si="8"/>
        <v>3</v>
      </c>
      <c r="M50" s="72">
        <f t="shared" si="7"/>
        <v>3</v>
      </c>
      <c r="N50" s="45">
        <f t="shared" si="9"/>
        <v>32</v>
      </c>
    </row>
    <row r="51" spans="1:14" ht="15.75">
      <c r="A51" s="102" t="s">
        <v>91</v>
      </c>
      <c r="B51" s="15">
        <v>1</v>
      </c>
      <c r="C51" s="67">
        <v>12</v>
      </c>
      <c r="D51" s="71">
        <v>1</v>
      </c>
      <c r="E51" s="71">
        <v>14</v>
      </c>
      <c r="F51" s="71">
        <v>1</v>
      </c>
      <c r="G51" s="67">
        <v>7</v>
      </c>
      <c r="H51" s="71">
        <v>1</v>
      </c>
      <c r="I51" s="67">
        <v>10</v>
      </c>
      <c r="J51" s="71">
        <v>1</v>
      </c>
      <c r="K51" s="71">
        <v>13</v>
      </c>
      <c r="L51" s="72">
        <f t="shared" si="8"/>
        <v>5</v>
      </c>
      <c r="M51" s="72">
        <f t="shared" si="7"/>
        <v>5</v>
      </c>
      <c r="N51" s="45">
        <f t="shared" si="9"/>
        <v>56</v>
      </c>
    </row>
    <row r="52" spans="1:14" ht="15.75">
      <c r="A52" s="102"/>
      <c r="B52" s="85"/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91"/>
      <c r="N52" s="87"/>
    </row>
    <row r="53" spans="1:14" ht="16.5" customHeight="1">
      <c r="A53" s="102" t="s">
        <v>78</v>
      </c>
      <c r="B53" s="15">
        <v>1</v>
      </c>
      <c r="C53" s="67">
        <v>9</v>
      </c>
      <c r="D53" s="71">
        <v>1</v>
      </c>
      <c r="E53" s="108">
        <v>7</v>
      </c>
      <c r="F53" s="71">
        <v>1</v>
      </c>
      <c r="G53" s="109">
        <v>6</v>
      </c>
      <c r="H53" s="71"/>
      <c r="I53" s="113">
        <v>4</v>
      </c>
      <c r="J53" s="71">
        <v>1</v>
      </c>
      <c r="K53" s="71">
        <v>10</v>
      </c>
      <c r="L53" s="72">
        <f>B53+D53+F53+H53+J53</f>
        <v>4</v>
      </c>
      <c r="M53" s="72">
        <f t="shared" si="7"/>
        <v>4</v>
      </c>
      <c r="N53" s="45">
        <f>C53+E53+G53+I53+K53</f>
        <v>36</v>
      </c>
    </row>
    <row r="54" spans="1:14" ht="16.5" customHeight="1">
      <c r="A54" s="102" t="s">
        <v>80</v>
      </c>
      <c r="B54" s="15"/>
      <c r="C54" s="71"/>
      <c r="D54" s="71">
        <v>1</v>
      </c>
      <c r="E54" s="71">
        <v>5</v>
      </c>
      <c r="F54" s="71">
        <v>1</v>
      </c>
      <c r="G54" s="71">
        <v>6</v>
      </c>
      <c r="H54" s="71">
        <v>1</v>
      </c>
      <c r="I54" s="71">
        <v>6</v>
      </c>
      <c r="J54" s="71">
        <v>1</v>
      </c>
      <c r="K54" s="71">
        <v>11</v>
      </c>
      <c r="L54" s="72">
        <f>B54+D54+F54+H54+J54</f>
        <v>4</v>
      </c>
      <c r="M54" s="72">
        <f t="shared" si="7"/>
        <v>4</v>
      </c>
      <c r="N54" s="45">
        <f>C54+E54+G54+I54+K54</f>
        <v>28</v>
      </c>
    </row>
    <row r="55" spans="1:14" ht="16.5" customHeight="1">
      <c r="A55" s="102" t="s">
        <v>81</v>
      </c>
      <c r="B55" s="15">
        <v>1</v>
      </c>
      <c r="C55" s="67">
        <v>8</v>
      </c>
      <c r="D55" s="71">
        <v>1</v>
      </c>
      <c r="E55" s="67">
        <v>11</v>
      </c>
      <c r="F55" s="71">
        <v>1</v>
      </c>
      <c r="G55" s="108">
        <v>7</v>
      </c>
      <c r="H55" s="71">
        <v>1</v>
      </c>
      <c r="I55" s="108">
        <v>5</v>
      </c>
      <c r="J55" s="71"/>
      <c r="K55" s="67"/>
      <c r="L55" s="72">
        <f>B55+D55+F55+H55+J55</f>
        <v>4</v>
      </c>
      <c r="M55" s="72">
        <f t="shared" si="7"/>
        <v>4</v>
      </c>
      <c r="N55" s="45">
        <f>C55+E55+G55+I55+K55</f>
        <v>31</v>
      </c>
    </row>
    <row r="56" spans="1:14" ht="17.25" customHeight="1">
      <c r="A56" s="102" t="s">
        <v>92</v>
      </c>
      <c r="B56" s="15">
        <v>1</v>
      </c>
      <c r="C56" s="108">
        <v>5</v>
      </c>
      <c r="D56" s="71">
        <v>1</v>
      </c>
      <c r="E56" s="67">
        <v>9</v>
      </c>
      <c r="F56" s="71">
        <v>1</v>
      </c>
      <c r="G56" s="108">
        <v>6</v>
      </c>
      <c r="H56" s="71">
        <v>1</v>
      </c>
      <c r="I56" s="108">
        <v>5</v>
      </c>
      <c r="J56" s="71">
        <v>1</v>
      </c>
      <c r="K56" s="108">
        <v>5</v>
      </c>
      <c r="L56" s="72">
        <f>B56+D56+F56+H56+J56</f>
        <v>5</v>
      </c>
      <c r="M56" s="72">
        <f>L56</f>
        <v>5</v>
      </c>
      <c r="N56" s="45">
        <f>C56+E56+G56+I56+K56</f>
        <v>30</v>
      </c>
    </row>
    <row r="57" spans="1:14" ht="15.75">
      <c r="A57" s="10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5"/>
    </row>
    <row r="58" spans="1:14" ht="15.75">
      <c r="A58" s="106" t="s">
        <v>13</v>
      </c>
      <c r="B58" s="78">
        <f aca="true" t="shared" si="10" ref="B58:N58">SUM(B42:B57)</f>
        <v>12</v>
      </c>
      <c r="C58" s="78">
        <f t="shared" si="10"/>
        <v>110</v>
      </c>
      <c r="D58" s="78">
        <f t="shared" si="10"/>
        <v>12</v>
      </c>
      <c r="E58" s="78">
        <f t="shared" si="10"/>
        <v>121</v>
      </c>
      <c r="F58" s="78">
        <f t="shared" si="10"/>
        <v>13</v>
      </c>
      <c r="G58" s="78">
        <f t="shared" si="10"/>
        <v>111</v>
      </c>
      <c r="H58" s="78">
        <f t="shared" si="10"/>
        <v>11</v>
      </c>
      <c r="I58" s="78">
        <f t="shared" si="10"/>
        <v>114</v>
      </c>
      <c r="J58" s="78">
        <f t="shared" si="10"/>
        <v>12</v>
      </c>
      <c r="K58" s="78">
        <f t="shared" si="10"/>
        <v>114</v>
      </c>
      <c r="L58" s="78">
        <f t="shared" si="10"/>
        <v>60</v>
      </c>
      <c r="M58" s="78">
        <f t="shared" si="10"/>
        <v>60</v>
      </c>
      <c r="N58" s="78">
        <f t="shared" si="10"/>
        <v>570</v>
      </c>
    </row>
    <row r="59" spans="1:14" ht="15.75">
      <c r="A59" s="107" t="s">
        <v>94</v>
      </c>
      <c r="B59" s="82">
        <f aca="true" t="shared" si="11" ref="B59:N59">SUM(B40,B58)</f>
        <v>17</v>
      </c>
      <c r="C59" s="82">
        <f t="shared" si="11"/>
        <v>208</v>
      </c>
      <c r="D59" s="82">
        <f t="shared" si="11"/>
        <v>17</v>
      </c>
      <c r="E59" s="82">
        <f t="shared" si="11"/>
        <v>217</v>
      </c>
      <c r="F59" s="82">
        <f t="shared" si="11"/>
        <v>18</v>
      </c>
      <c r="G59" s="82">
        <f t="shared" si="11"/>
        <v>214</v>
      </c>
      <c r="H59" s="82">
        <f t="shared" si="11"/>
        <v>16</v>
      </c>
      <c r="I59" s="82">
        <f t="shared" si="11"/>
        <v>205</v>
      </c>
      <c r="J59" s="82">
        <f t="shared" si="11"/>
        <v>17</v>
      </c>
      <c r="K59" s="82">
        <f t="shared" si="11"/>
        <v>194</v>
      </c>
      <c r="L59" s="82">
        <f t="shared" si="11"/>
        <v>85</v>
      </c>
      <c r="M59" s="82">
        <f t="shared" si="11"/>
        <v>85</v>
      </c>
      <c r="N59" s="82">
        <f t="shared" si="11"/>
        <v>1038</v>
      </c>
    </row>
    <row r="60" spans="1:14" ht="13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2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8.75" customHeight="1">
      <c r="A62" s="158" t="s">
        <v>97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ht="12.75">
      <c r="A63" s="159" t="s">
        <v>16</v>
      </c>
      <c r="B63" s="160" t="s">
        <v>22</v>
      </c>
      <c r="C63" s="160"/>
      <c r="D63" s="160" t="s">
        <v>23</v>
      </c>
      <c r="E63" s="160"/>
      <c r="F63" s="160" t="s">
        <v>24</v>
      </c>
      <c r="G63" s="160"/>
      <c r="H63" s="160"/>
      <c r="I63" s="160" t="s">
        <v>25</v>
      </c>
      <c r="J63" s="160"/>
      <c r="K63" s="160"/>
      <c r="L63" s="56"/>
      <c r="M63" s="55"/>
      <c r="N63" s="55"/>
    </row>
    <row r="64" spans="1:14" ht="12.75">
      <c r="A64" s="160"/>
      <c r="B64" s="57" t="s">
        <v>4</v>
      </c>
      <c r="C64" s="57" t="s">
        <v>5</v>
      </c>
      <c r="D64" s="57" t="s">
        <v>4</v>
      </c>
      <c r="E64" s="57" t="s">
        <v>5</v>
      </c>
      <c r="F64" s="57" t="s">
        <v>4</v>
      </c>
      <c r="G64" s="57" t="s">
        <v>10</v>
      </c>
      <c r="H64" s="57" t="s">
        <v>5</v>
      </c>
      <c r="I64" s="38" t="s">
        <v>4</v>
      </c>
      <c r="J64" s="38" t="s">
        <v>10</v>
      </c>
      <c r="K64" s="38" t="s">
        <v>5</v>
      </c>
      <c r="L64" s="56"/>
      <c r="M64" s="55"/>
      <c r="N64" s="55"/>
    </row>
    <row r="65" spans="1:14" ht="15">
      <c r="A65" s="104" t="s">
        <v>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56"/>
      <c r="M65" s="55"/>
      <c r="N65" s="55"/>
    </row>
    <row r="66" spans="1:14" ht="15.75">
      <c r="A66" s="117" t="s">
        <v>83</v>
      </c>
      <c r="B66" s="15">
        <v>2</v>
      </c>
      <c r="C66" s="15">
        <v>45</v>
      </c>
      <c r="D66" s="15">
        <v>2</v>
      </c>
      <c r="E66" s="15">
        <v>45</v>
      </c>
      <c r="F66" s="59">
        <f>B66+D66</f>
        <v>4</v>
      </c>
      <c r="G66" s="59">
        <f>F66</f>
        <v>4</v>
      </c>
      <c r="H66" s="60">
        <f>C66+E66</f>
        <v>90</v>
      </c>
      <c r="I66" s="60">
        <f aca="true" t="shared" si="12" ref="I66:K69">K8+L37+F66</f>
        <v>21</v>
      </c>
      <c r="J66" s="60">
        <f t="shared" si="12"/>
        <v>21</v>
      </c>
      <c r="K66" s="60">
        <f t="shared" si="12"/>
        <v>482</v>
      </c>
      <c r="L66" s="161"/>
      <c r="M66" s="162"/>
      <c r="N66" s="162"/>
    </row>
    <row r="67" spans="1:14" ht="15.75">
      <c r="A67" s="118" t="s">
        <v>84</v>
      </c>
      <c r="B67" s="15"/>
      <c r="C67" s="15"/>
      <c r="D67" s="15"/>
      <c r="E67" s="15"/>
      <c r="F67" s="59"/>
      <c r="G67" s="59"/>
      <c r="H67" s="60"/>
      <c r="I67" s="60">
        <f t="shared" si="12"/>
        <v>8</v>
      </c>
      <c r="J67" s="60">
        <f t="shared" si="12"/>
        <v>8</v>
      </c>
      <c r="K67" s="60">
        <f t="shared" si="12"/>
        <v>56</v>
      </c>
      <c r="L67" s="97"/>
      <c r="M67" s="98"/>
      <c r="N67" s="98"/>
    </row>
    <row r="68" spans="1:14" ht="15.75">
      <c r="A68" s="119" t="s">
        <v>85</v>
      </c>
      <c r="B68" s="41">
        <v>2</v>
      </c>
      <c r="C68" s="41">
        <v>43</v>
      </c>
      <c r="D68" s="41">
        <v>1</v>
      </c>
      <c r="E68" s="41">
        <v>21</v>
      </c>
      <c r="F68" s="59">
        <f>B68+D68</f>
        <v>3</v>
      </c>
      <c r="G68" s="59">
        <f>F68</f>
        <v>3</v>
      </c>
      <c r="H68" s="60">
        <f>C68+E68</f>
        <v>64</v>
      </c>
      <c r="I68" s="60">
        <f t="shared" si="12"/>
        <v>20</v>
      </c>
      <c r="J68" s="60">
        <f t="shared" si="12"/>
        <v>20</v>
      </c>
      <c r="K68" s="60">
        <f t="shared" si="12"/>
        <v>397</v>
      </c>
      <c r="L68" s="61"/>
      <c r="M68" s="62"/>
      <c r="N68" s="62"/>
    </row>
    <row r="69" spans="1:14" ht="15.75">
      <c r="A69" s="80" t="s">
        <v>11</v>
      </c>
      <c r="B69" s="76">
        <f aca="true" t="shared" si="13" ref="B69:H69">SUM(B66:B68)</f>
        <v>4</v>
      </c>
      <c r="C69" s="76">
        <f t="shared" si="13"/>
        <v>88</v>
      </c>
      <c r="D69" s="76">
        <f t="shared" si="13"/>
        <v>3</v>
      </c>
      <c r="E69" s="76">
        <f t="shared" si="13"/>
        <v>66</v>
      </c>
      <c r="F69" s="76">
        <f t="shared" si="13"/>
        <v>7</v>
      </c>
      <c r="G69" s="76">
        <f t="shared" si="13"/>
        <v>7</v>
      </c>
      <c r="H69" s="76">
        <f t="shared" si="13"/>
        <v>154</v>
      </c>
      <c r="I69" s="79">
        <f t="shared" si="12"/>
        <v>49</v>
      </c>
      <c r="J69" s="79">
        <f t="shared" si="12"/>
        <v>49</v>
      </c>
      <c r="K69" s="79">
        <f t="shared" si="12"/>
        <v>935</v>
      </c>
      <c r="L69" s="61"/>
      <c r="M69" s="62"/>
      <c r="N69" s="62"/>
    </row>
    <row r="70" spans="1:14" ht="15.75">
      <c r="A70" s="99"/>
      <c r="B70" s="86"/>
      <c r="C70" s="86"/>
      <c r="D70" s="86"/>
      <c r="E70" s="86"/>
      <c r="F70" s="86"/>
      <c r="G70" s="86"/>
      <c r="H70" s="87"/>
      <c r="I70" s="94"/>
      <c r="J70" s="94"/>
      <c r="K70" s="94"/>
      <c r="L70" s="61"/>
      <c r="M70" s="62"/>
      <c r="N70" s="62"/>
    </row>
    <row r="71" spans="1:14" ht="15.75">
      <c r="A71" s="99" t="s">
        <v>12</v>
      </c>
      <c r="B71" s="85"/>
      <c r="C71" s="88"/>
      <c r="D71" s="85"/>
      <c r="E71" s="85"/>
      <c r="F71" s="93"/>
      <c r="G71" s="93"/>
      <c r="H71" s="94"/>
      <c r="I71" s="94"/>
      <c r="J71" s="94"/>
      <c r="K71" s="95"/>
      <c r="L71" s="61"/>
      <c r="M71" s="62"/>
      <c r="N71" s="62"/>
    </row>
    <row r="72" spans="1:14" ht="15.75">
      <c r="A72" s="120" t="s">
        <v>76</v>
      </c>
      <c r="B72" s="15">
        <v>1</v>
      </c>
      <c r="C72" s="15">
        <v>7</v>
      </c>
      <c r="D72" s="15">
        <v>1</v>
      </c>
      <c r="E72" s="67">
        <v>10</v>
      </c>
      <c r="F72" s="59">
        <f>B72+D72</f>
        <v>2</v>
      </c>
      <c r="G72" s="59">
        <f aca="true" t="shared" si="14" ref="G72:G80">F72</f>
        <v>2</v>
      </c>
      <c r="H72" s="60">
        <f>C72+E72</f>
        <v>17</v>
      </c>
      <c r="I72" s="60">
        <f aca="true" t="shared" si="15" ref="I72:I80">K14+L43+F72</f>
        <v>9</v>
      </c>
      <c r="J72" s="60">
        <f aca="true" t="shared" si="16" ref="J72:J80">L14+M43+G72</f>
        <v>9</v>
      </c>
      <c r="K72" s="75">
        <f aca="true" t="shared" si="17" ref="K72:K80">M14+N43+H72</f>
        <v>69</v>
      </c>
      <c r="L72" s="61"/>
      <c r="M72" s="62"/>
      <c r="N72" s="62"/>
    </row>
    <row r="73" spans="1:14" ht="15.75">
      <c r="A73" s="102" t="s">
        <v>86</v>
      </c>
      <c r="B73" s="15">
        <v>1</v>
      </c>
      <c r="C73" s="67">
        <v>9</v>
      </c>
      <c r="D73" s="15">
        <v>1</v>
      </c>
      <c r="E73" s="67">
        <v>5</v>
      </c>
      <c r="F73" s="59">
        <f aca="true" t="shared" si="18" ref="F73:F80">B73+D73</f>
        <v>2</v>
      </c>
      <c r="G73" s="59">
        <f t="shared" si="14"/>
        <v>2</v>
      </c>
      <c r="H73" s="60">
        <f aca="true" t="shared" si="19" ref="H73:H80">C73+E73</f>
        <v>14</v>
      </c>
      <c r="I73" s="60">
        <f t="shared" si="15"/>
        <v>11</v>
      </c>
      <c r="J73" s="60">
        <f t="shared" si="16"/>
        <v>11</v>
      </c>
      <c r="K73" s="75">
        <f t="shared" si="17"/>
        <v>87</v>
      </c>
      <c r="L73" s="61"/>
      <c r="M73" s="62"/>
      <c r="N73" s="62"/>
    </row>
    <row r="74" spans="1:14" ht="18.75" customHeight="1">
      <c r="A74" s="102" t="s">
        <v>79</v>
      </c>
      <c r="B74" s="15">
        <v>1</v>
      </c>
      <c r="C74" s="67">
        <v>12</v>
      </c>
      <c r="D74" s="15">
        <v>1</v>
      </c>
      <c r="E74" s="67">
        <v>6</v>
      </c>
      <c r="F74" s="59">
        <f t="shared" si="18"/>
        <v>2</v>
      </c>
      <c r="G74" s="59">
        <f t="shared" si="14"/>
        <v>2</v>
      </c>
      <c r="H74" s="60">
        <f t="shared" si="19"/>
        <v>18</v>
      </c>
      <c r="I74" s="60">
        <f t="shared" si="15"/>
        <v>11</v>
      </c>
      <c r="J74" s="60">
        <f t="shared" si="16"/>
        <v>11</v>
      </c>
      <c r="K74" s="75">
        <f t="shared" si="17"/>
        <v>138</v>
      </c>
      <c r="L74" s="56"/>
      <c r="M74" s="55"/>
      <c r="N74" s="55"/>
    </row>
    <row r="75" spans="1:14" ht="16.5" customHeight="1">
      <c r="A75" s="102" t="s">
        <v>87</v>
      </c>
      <c r="B75" s="15">
        <v>1</v>
      </c>
      <c r="C75" s="108">
        <v>8</v>
      </c>
      <c r="D75" s="15">
        <v>1</v>
      </c>
      <c r="E75" s="108">
        <v>5</v>
      </c>
      <c r="F75" s="59">
        <f>B75+D75</f>
        <v>2</v>
      </c>
      <c r="G75" s="59">
        <f>F75</f>
        <v>2</v>
      </c>
      <c r="H75" s="60">
        <f>C75+E75</f>
        <v>13</v>
      </c>
      <c r="I75" s="60">
        <f t="shared" si="15"/>
        <v>11</v>
      </c>
      <c r="J75" s="60">
        <f t="shared" si="16"/>
        <v>11</v>
      </c>
      <c r="K75" s="75">
        <f t="shared" si="17"/>
        <v>87</v>
      </c>
      <c r="L75" s="115"/>
      <c r="M75" s="55"/>
      <c r="N75" s="55"/>
    </row>
    <row r="76" spans="1:14" ht="18" customHeight="1">
      <c r="A76" s="102" t="s">
        <v>77</v>
      </c>
      <c r="B76" s="15">
        <v>1</v>
      </c>
      <c r="C76" s="15">
        <v>16</v>
      </c>
      <c r="D76" s="15">
        <v>1</v>
      </c>
      <c r="E76" s="67">
        <v>13</v>
      </c>
      <c r="F76" s="59">
        <f t="shared" si="18"/>
        <v>2</v>
      </c>
      <c r="G76" s="59">
        <f t="shared" si="14"/>
        <v>2</v>
      </c>
      <c r="H76" s="60">
        <f t="shared" si="19"/>
        <v>29</v>
      </c>
      <c r="I76" s="60">
        <f t="shared" si="15"/>
        <v>11</v>
      </c>
      <c r="J76" s="60">
        <f t="shared" si="16"/>
        <v>11</v>
      </c>
      <c r="K76" s="75">
        <f t="shared" si="17"/>
        <v>155</v>
      </c>
      <c r="L76" s="56"/>
      <c r="M76" s="55"/>
      <c r="N76" s="55"/>
    </row>
    <row r="77" spans="1:14" ht="15.75">
      <c r="A77" s="102" t="s">
        <v>88</v>
      </c>
      <c r="B77" s="15">
        <v>1</v>
      </c>
      <c r="C77" s="108">
        <v>10</v>
      </c>
      <c r="D77" s="15">
        <v>1</v>
      </c>
      <c r="E77" s="67">
        <v>7</v>
      </c>
      <c r="F77" s="59">
        <f t="shared" si="18"/>
        <v>2</v>
      </c>
      <c r="G77" s="59">
        <f t="shared" si="14"/>
        <v>2</v>
      </c>
      <c r="H77" s="60">
        <f t="shared" si="19"/>
        <v>17</v>
      </c>
      <c r="I77" s="60">
        <f t="shared" si="15"/>
        <v>11</v>
      </c>
      <c r="J77" s="60">
        <f t="shared" si="16"/>
        <v>11</v>
      </c>
      <c r="K77" s="75">
        <f t="shared" si="17"/>
        <v>104</v>
      </c>
      <c r="L77" s="56"/>
      <c r="M77" s="55"/>
      <c r="N77" s="55"/>
    </row>
    <row r="78" spans="1:14" ht="15.75">
      <c r="A78" s="102" t="s">
        <v>89</v>
      </c>
      <c r="B78" s="15">
        <v>1</v>
      </c>
      <c r="C78" s="15">
        <v>11</v>
      </c>
      <c r="D78" s="15">
        <v>1</v>
      </c>
      <c r="E78" s="67">
        <v>6</v>
      </c>
      <c r="F78" s="59">
        <f t="shared" si="18"/>
        <v>2</v>
      </c>
      <c r="G78" s="59">
        <f t="shared" si="14"/>
        <v>2</v>
      </c>
      <c r="H78" s="60">
        <f t="shared" si="19"/>
        <v>17</v>
      </c>
      <c r="I78" s="60">
        <f t="shared" si="15"/>
        <v>11</v>
      </c>
      <c r="J78" s="60">
        <f t="shared" si="16"/>
        <v>11</v>
      </c>
      <c r="K78" s="75">
        <f t="shared" si="17"/>
        <v>95</v>
      </c>
      <c r="L78" s="56"/>
      <c r="M78" s="55"/>
      <c r="N78" s="55"/>
    </row>
    <row r="79" spans="1:14" ht="15.75">
      <c r="A79" s="102" t="s">
        <v>90</v>
      </c>
      <c r="B79" s="15"/>
      <c r="C79" s="67"/>
      <c r="D79" s="15">
        <v>1</v>
      </c>
      <c r="E79" s="67">
        <v>10</v>
      </c>
      <c r="F79" s="59">
        <f t="shared" si="18"/>
        <v>1</v>
      </c>
      <c r="G79" s="59">
        <f t="shared" si="14"/>
        <v>1</v>
      </c>
      <c r="H79" s="60">
        <f t="shared" si="19"/>
        <v>10</v>
      </c>
      <c r="I79" s="60">
        <f t="shared" si="15"/>
        <v>6</v>
      </c>
      <c r="J79" s="60">
        <f t="shared" si="16"/>
        <v>6</v>
      </c>
      <c r="K79" s="75">
        <f t="shared" si="17"/>
        <v>60</v>
      </c>
      <c r="L79" s="56"/>
      <c r="M79" s="55"/>
      <c r="N79" s="55"/>
    </row>
    <row r="80" spans="1:14" ht="15.75">
      <c r="A80" s="102" t="s">
        <v>91</v>
      </c>
      <c r="B80" s="15">
        <v>1</v>
      </c>
      <c r="C80" s="67">
        <v>5</v>
      </c>
      <c r="D80" s="15">
        <v>1</v>
      </c>
      <c r="E80" s="112">
        <v>6</v>
      </c>
      <c r="F80" s="59">
        <f t="shared" si="18"/>
        <v>2</v>
      </c>
      <c r="G80" s="59">
        <f t="shared" si="14"/>
        <v>2</v>
      </c>
      <c r="H80" s="60">
        <f t="shared" si="19"/>
        <v>11</v>
      </c>
      <c r="I80" s="60">
        <f t="shared" si="15"/>
        <v>11</v>
      </c>
      <c r="J80" s="60">
        <f t="shared" si="16"/>
        <v>11</v>
      </c>
      <c r="K80" s="75">
        <f t="shared" si="17"/>
        <v>105</v>
      </c>
      <c r="L80" s="56"/>
      <c r="M80" s="55"/>
      <c r="N80" s="55"/>
    </row>
    <row r="81" spans="1:14" ht="15.75">
      <c r="A81" s="102"/>
      <c r="B81" s="15"/>
      <c r="C81" s="67"/>
      <c r="D81" s="15"/>
      <c r="E81" s="67"/>
      <c r="F81" s="59"/>
      <c r="G81" s="59"/>
      <c r="H81" s="60"/>
      <c r="I81" s="60"/>
      <c r="J81" s="60"/>
      <c r="K81" s="75"/>
      <c r="L81" s="56"/>
      <c r="M81" s="55"/>
      <c r="N81" s="55"/>
    </row>
    <row r="82" spans="1:14" ht="15.75">
      <c r="A82" s="102" t="s">
        <v>78</v>
      </c>
      <c r="B82" s="15"/>
      <c r="C82" s="67"/>
      <c r="D82" s="15"/>
      <c r="E82" s="73"/>
      <c r="F82" s="59"/>
      <c r="G82" s="59"/>
      <c r="H82" s="60"/>
      <c r="I82" s="60">
        <f>K24+L53+F82</f>
        <v>8</v>
      </c>
      <c r="J82" s="60">
        <f aca="true" t="shared" si="20" ref="J82:K85">L24+M53</f>
        <v>8</v>
      </c>
      <c r="K82" s="75">
        <f t="shared" si="20"/>
        <v>64</v>
      </c>
      <c r="L82" s="56"/>
      <c r="M82" s="55"/>
      <c r="N82" s="55"/>
    </row>
    <row r="83" spans="1:14" ht="15.75">
      <c r="A83" s="102" t="s">
        <v>80</v>
      </c>
      <c r="B83" s="85"/>
      <c r="C83" s="89"/>
      <c r="D83" s="85"/>
      <c r="E83" s="89"/>
      <c r="F83" s="59"/>
      <c r="G83" s="59"/>
      <c r="H83" s="60"/>
      <c r="I83" s="60">
        <f>K25+L54+F83</f>
        <v>7</v>
      </c>
      <c r="J83" s="60">
        <f t="shared" si="20"/>
        <v>7</v>
      </c>
      <c r="K83" s="75">
        <f t="shared" si="20"/>
        <v>46</v>
      </c>
      <c r="L83" s="56"/>
      <c r="M83" s="55"/>
      <c r="N83" s="55"/>
    </row>
    <row r="84" spans="1:14" ht="15.75">
      <c r="A84" s="102" t="s">
        <v>81</v>
      </c>
      <c r="B84" s="85"/>
      <c r="C84" s="85"/>
      <c r="D84" s="85"/>
      <c r="E84" s="89"/>
      <c r="F84" s="59"/>
      <c r="G84" s="59"/>
      <c r="H84" s="60"/>
      <c r="I84" s="60">
        <f>K26+L55+F84</f>
        <v>8</v>
      </c>
      <c r="J84" s="60">
        <f t="shared" si="20"/>
        <v>8</v>
      </c>
      <c r="K84" s="75">
        <f t="shared" si="20"/>
        <v>56</v>
      </c>
      <c r="L84" s="56"/>
      <c r="M84" s="55"/>
      <c r="N84" s="55"/>
    </row>
    <row r="85" spans="1:14" ht="15.75">
      <c r="A85" s="102" t="s">
        <v>92</v>
      </c>
      <c r="B85" s="86"/>
      <c r="C85" s="86"/>
      <c r="D85" s="86"/>
      <c r="E85" s="86"/>
      <c r="F85" s="93"/>
      <c r="G85" s="93"/>
      <c r="H85" s="93"/>
      <c r="I85" s="60">
        <f>K27+L56+F85</f>
        <v>9</v>
      </c>
      <c r="J85" s="60">
        <f t="shared" si="20"/>
        <v>9</v>
      </c>
      <c r="K85" s="75">
        <f t="shared" si="20"/>
        <v>55</v>
      </c>
      <c r="L85" s="56"/>
      <c r="M85" s="55"/>
      <c r="N85" s="55"/>
    </row>
    <row r="86" spans="1:14" ht="15.75">
      <c r="A86" s="68"/>
      <c r="B86" s="96"/>
      <c r="C86" s="86"/>
      <c r="D86" s="86"/>
      <c r="E86" s="86"/>
      <c r="F86" s="93"/>
      <c r="G86" s="93"/>
      <c r="H86" s="93"/>
      <c r="I86" s="94"/>
      <c r="J86" s="94"/>
      <c r="K86" s="95"/>
      <c r="L86" s="56"/>
      <c r="M86" s="55"/>
      <c r="N86" s="55"/>
    </row>
    <row r="87" spans="1:14" ht="15.75">
      <c r="A87" s="80" t="s">
        <v>13</v>
      </c>
      <c r="B87" s="78">
        <f aca="true" t="shared" si="21" ref="B87:H87">SUM(B71:B86)</f>
        <v>8</v>
      </c>
      <c r="C87" s="78">
        <f t="shared" si="21"/>
        <v>78</v>
      </c>
      <c r="D87" s="78">
        <f t="shared" si="21"/>
        <v>9</v>
      </c>
      <c r="E87" s="78">
        <f t="shared" si="21"/>
        <v>68</v>
      </c>
      <c r="F87" s="78">
        <f t="shared" si="21"/>
        <v>17</v>
      </c>
      <c r="G87" s="78">
        <f t="shared" si="21"/>
        <v>17</v>
      </c>
      <c r="H87" s="78">
        <f t="shared" si="21"/>
        <v>146</v>
      </c>
      <c r="I87" s="79">
        <f aca="true" t="shared" si="22" ref="I87:K88">K30+L58+F87</f>
        <v>124</v>
      </c>
      <c r="J87" s="79">
        <f t="shared" si="22"/>
        <v>124</v>
      </c>
      <c r="K87" s="79">
        <f t="shared" si="22"/>
        <v>1121</v>
      </c>
      <c r="L87" s="64"/>
      <c r="M87" s="65"/>
      <c r="N87" s="65"/>
    </row>
    <row r="88" spans="1:14" ht="15.75">
      <c r="A88" s="81" t="s">
        <v>94</v>
      </c>
      <c r="B88" s="82">
        <f aca="true" t="shared" si="23" ref="B88:H88">SUM(B69,B87)</f>
        <v>12</v>
      </c>
      <c r="C88" s="82">
        <f t="shared" si="23"/>
        <v>166</v>
      </c>
      <c r="D88" s="82">
        <f t="shared" si="23"/>
        <v>12</v>
      </c>
      <c r="E88" s="82">
        <f t="shared" si="23"/>
        <v>134</v>
      </c>
      <c r="F88" s="82">
        <f t="shared" si="23"/>
        <v>24</v>
      </c>
      <c r="G88" s="82">
        <f t="shared" si="23"/>
        <v>24</v>
      </c>
      <c r="H88" s="82">
        <f t="shared" si="23"/>
        <v>300</v>
      </c>
      <c r="I88" s="83">
        <f t="shared" si="22"/>
        <v>173</v>
      </c>
      <c r="J88" s="83">
        <f t="shared" si="22"/>
        <v>173</v>
      </c>
      <c r="K88" s="83">
        <f t="shared" si="22"/>
        <v>2056</v>
      </c>
      <c r="L88" s="64"/>
      <c r="M88" s="65"/>
      <c r="N88" s="65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26.25" customHeight="1">
      <c r="A91" s="208" t="s">
        <v>98</v>
      </c>
      <c r="B91" s="208"/>
      <c r="C91" s="208"/>
      <c r="D91" s="208"/>
      <c r="E91" s="208"/>
      <c r="F91" s="208"/>
      <c r="G91" s="208"/>
      <c r="H91" s="209"/>
      <c r="I91" s="209"/>
      <c r="J91" s="209"/>
      <c r="K91" s="209"/>
      <c r="L91" s="37"/>
      <c r="M91" s="37"/>
      <c r="N91" s="37"/>
    </row>
    <row r="92" spans="1:14" ht="18.75">
      <c r="A92" s="7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203" t="s">
        <v>93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37"/>
      <c r="M93" s="37"/>
      <c r="N93" s="37"/>
    </row>
    <row r="94" spans="2:14" ht="12.7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9" ht="15">
      <c r="A95" s="42"/>
      <c r="C95" s="37"/>
      <c r="D95" s="37"/>
      <c r="E95" s="37"/>
      <c r="F95" s="37"/>
      <c r="G95" s="37"/>
      <c r="H95" s="37"/>
      <c r="I95" s="37"/>
    </row>
    <row r="96" ht="12.75">
      <c r="A96" s="37"/>
    </row>
  </sheetData>
  <sheetProtection/>
  <mergeCells count="51">
    <mergeCell ref="A26:B26"/>
    <mergeCell ref="A33:N33"/>
    <mergeCell ref="A17:B17"/>
    <mergeCell ref="A19:B19"/>
    <mergeCell ref="A20:B20"/>
    <mergeCell ref="A21:B21"/>
    <mergeCell ref="A24:B24"/>
    <mergeCell ref="A25:B25"/>
    <mergeCell ref="A93:K93"/>
    <mergeCell ref="H34:I34"/>
    <mergeCell ref="J34:K34"/>
    <mergeCell ref="D34:E34"/>
    <mergeCell ref="F34:G34"/>
    <mergeCell ref="A28:B28"/>
    <mergeCell ref="A31:B31"/>
    <mergeCell ref="A29:B29"/>
    <mergeCell ref="A30:B30"/>
    <mergeCell ref="A91:K91"/>
    <mergeCell ref="L66:N66"/>
    <mergeCell ref="A62:N62"/>
    <mergeCell ref="A63:A64"/>
    <mergeCell ref="B63:C63"/>
    <mergeCell ref="D63:E63"/>
    <mergeCell ref="F63:H63"/>
    <mergeCell ref="I63:K63"/>
    <mergeCell ref="A27:B27"/>
    <mergeCell ref="A13:B13"/>
    <mergeCell ref="A14:B14"/>
    <mergeCell ref="A22:B22"/>
    <mergeCell ref="L34:N34"/>
    <mergeCell ref="A34:A35"/>
    <mergeCell ref="B34:C34"/>
    <mergeCell ref="A15:B15"/>
    <mergeCell ref="A16:B16"/>
    <mergeCell ref="A18:B18"/>
    <mergeCell ref="G5:H5"/>
    <mergeCell ref="I5:J5"/>
    <mergeCell ref="A7:B7"/>
    <mergeCell ref="A8:B8"/>
    <mergeCell ref="A10:B10"/>
    <mergeCell ref="A11:B11"/>
    <mergeCell ref="J2:M2"/>
    <mergeCell ref="K5:M5"/>
    <mergeCell ref="A12:B12"/>
    <mergeCell ref="A1:J1"/>
    <mergeCell ref="K1:N1"/>
    <mergeCell ref="A3:M3"/>
    <mergeCell ref="A4:B6"/>
    <mergeCell ref="C4:M4"/>
    <mergeCell ref="C5:D5"/>
    <mergeCell ref="E5:F5"/>
  </mergeCells>
  <printOptions horizontalCentered="1" verticalCentered="1"/>
  <pageMargins left="0.4724409448818898" right="0.03937007874015748" top="0.14" bottom="1.21" header="0" footer="0.15748031496062992"/>
  <pageSetup horizontalDpi="600" verticalDpi="600" orientation="landscape" paperSize="9" scale="70" r:id="rId1"/>
  <rowBreaks count="2" manualBreakCount="2">
    <brk id="32" max="255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ГУОтНУ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 отдел</dc:creator>
  <cp:keywords/>
  <dc:description/>
  <cp:lastModifiedBy>Home</cp:lastModifiedBy>
  <cp:lastPrinted>2022-08-16T10:03:30Z</cp:lastPrinted>
  <dcterms:created xsi:type="dcterms:W3CDTF">2002-08-06T14:19:00Z</dcterms:created>
  <dcterms:modified xsi:type="dcterms:W3CDTF">2023-09-05T10:51:10Z</dcterms:modified>
  <cp:category/>
  <cp:version/>
  <cp:contentType/>
  <cp:contentStatus/>
</cp:coreProperties>
</file>